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11640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<sst xmlns="http://schemas.openxmlformats.org/spreadsheetml/2006/main" count="333" uniqueCount="288">
  <si>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</si>
  <si>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</si>
  <si>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</si>
  <si>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</si>
  <si>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</si>
  <si>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</si>
  <si>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</si>
  <si>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</si>
  <si>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</si>
  <si>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</si>
  <si>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</si>
  <si>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</si>
  <si>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</si>
  <si>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</si>
  <si>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</si>
  <si>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</si>
  <si>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</si>
  <si>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</si>
  <si>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</si>
  <si>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</si>
  <si>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</si>
  <si>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</si>
  <si>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</si>
  <si>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</si>
  <si>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</si>
  <si>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</si>
  <si>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</si>
  <si>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</si>
  <si>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Rob Mulye</t>
  </si>
  <si>
    <t>Ben Michaliszyn</t>
  </si>
  <si>
    <t>Matthew Sinclair</t>
  </si>
  <si>
    <t>Blake Barr</t>
  </si>
  <si>
    <t>Michael Leung</t>
  </si>
  <si>
    <t>Matthew Zabala</t>
  </si>
  <si>
    <t>Johnathan Greeson</t>
  </si>
  <si>
    <t>Tim Schmidt</t>
  </si>
  <si>
    <t>Nick Archick</t>
  </si>
  <si>
    <t>Nick Ciardi</t>
  </si>
  <si>
    <t>Brandon Abbott</t>
  </si>
  <si>
    <t>Calvin Nurge</t>
  </si>
  <si>
    <t>Gretel Coverdale</t>
  </si>
  <si>
    <t>Rob Strathearn</t>
  </si>
  <si>
    <t>Matt Townsend</t>
  </si>
  <si>
    <t>Dwayne Ford</t>
  </si>
  <si>
    <t>Sam Nurge</t>
  </si>
  <si>
    <t>Clayton Stupienski</t>
  </si>
  <si>
    <t>Travis Brown</t>
  </si>
  <si>
    <t>Dylan Roe</t>
  </si>
  <si>
    <t>Matt Stupienski</t>
  </si>
  <si>
    <t>Allen Collins</t>
  </si>
  <si>
    <t>Rebeccah Collins</t>
  </si>
  <si>
    <t>Tyler Stevens</t>
  </si>
  <si>
    <t>Jeremy Smiledge</t>
  </si>
  <si>
    <t>Ron Sias</t>
  </si>
  <si>
    <t>Kendall Lutz</t>
  </si>
  <si>
    <t>Marti Wormuth</t>
  </si>
  <si>
    <t>Alex Olijar</t>
  </si>
  <si>
    <t>Patrick Chaverri</t>
  </si>
  <si>
    <t>Peter Whittenberg</t>
  </si>
  <si>
    <t>Marc Vellake</t>
  </si>
  <si>
    <t>Martin Miller</t>
  </si>
  <si>
    <t>James Roepke</t>
  </si>
  <si>
    <t>Brandon Wilson</t>
  </si>
  <si>
    <t>Nathan Voigt</t>
  </si>
  <si>
    <t>Andrew Wester</t>
  </si>
  <si>
    <t>Chris Ericson</t>
  </si>
  <si>
    <t>Drew Wills</t>
  </si>
  <si>
    <t>Daniel Zabala</t>
  </si>
  <si>
    <t>Spencer Sutton</t>
  </si>
  <si>
    <t>Jacob Cissel</t>
  </si>
  <si>
    <t>Joshua Carl</t>
  </si>
  <si>
    <t>Andrew Wills</t>
  </si>
  <si>
    <t>Dave Clark</t>
  </si>
  <si>
    <t>John Elia</t>
  </si>
  <si>
    <t>Randall Koutnik</t>
  </si>
  <si>
    <t>Russell Preston</t>
  </si>
  <si>
    <t>Matt Archibald</t>
  </si>
  <si>
    <t>Nic Marshall</t>
  </si>
  <si>
    <t>Brent Marshall</t>
  </si>
  <si>
    <t>Kirk Dennison</t>
  </si>
  <si>
    <t>Joshua Carl, Spencer Sutton, Matt Townsend</t>
  </si>
  <si>
    <t>Nick Ciardi, Spencer Sutton, Matt Townsend</t>
  </si>
  <si>
    <t>Nick Ciardi, Joshua Carl, Matt Townsend</t>
  </si>
  <si>
    <t>Nick Ciardi, Joshua Carl, Spencer Sutton</t>
  </si>
  <si>
    <t>Rob Mulye, Rebeccah Collins, Dave Clark</t>
  </si>
  <si>
    <t>Nathan Voigt, Rebeccah Collins, Dave Clark</t>
  </si>
  <si>
    <t>Nathan Voigt, Rob Mulye, Dave Clark</t>
  </si>
  <si>
    <t>Nathan Voigt, Rob Mulye, Rebeccah Collins</t>
  </si>
  <si>
    <t>Tyler Stevens, John Elia, Matt Stupienski</t>
  </si>
  <si>
    <t>Chris Ericson, John Elia, Matt Stupienski</t>
  </si>
  <si>
    <t>Chris Ericson, Tyler Stevens, Matt Stupienski</t>
  </si>
  <si>
    <t>Chris Ericson, Tyler Stevens, John Elia</t>
  </si>
  <si>
    <t>Jacob Cissel, Matthew Sinclair, Dwayne Ford</t>
  </si>
  <si>
    <t>Matt Archibald, Matthew Sinclair, Dwayne Ford</t>
  </si>
  <si>
    <t>Matt Archibald, Jacob Cissel, Dwayne Ford</t>
  </si>
  <si>
    <t>Matt Archibald, Jacob Cissel, Matthew Sinclair</t>
  </si>
  <si>
    <t>Ben Michaliszyn, Nick Archick, Matthew Zabala</t>
  </si>
  <si>
    <t>Brandon Abbott, Nick Archick, Matthew Zabala</t>
  </si>
  <si>
    <t>Brandon Abbott, Ben Michaliszyn, Matthew Zabala</t>
  </si>
  <si>
    <t>Brandon Abbott, Ben Michaliszyn, Nick Archick</t>
  </si>
  <si>
    <t>Jeremy Smiledge, Andrew Wills, Tim Schmidt</t>
  </si>
  <si>
    <t>Kendall Lutz, Andrew Wills, Tim Schmidt</t>
  </si>
  <si>
    <t>Kendall Lutz, Jeremy Smiledge, Tim Schmidt</t>
  </si>
  <si>
    <t>Kendall Lutz, Jeremy Smiledge, Andrew Wills</t>
  </si>
  <si>
    <t>Peter Whittenberg, James Roepke, James Aguiar</t>
  </si>
  <si>
    <t>Marti Wormuth, James Roepke, James Aguiar</t>
  </si>
  <si>
    <t>Marti Wormuth, Peter Whittenberg, James Aguiar</t>
  </si>
  <si>
    <t>Kirk Dennison, Marc Vellake, Travis Brown</t>
  </si>
  <si>
    <t>Andrew Wester, Marc Vellake, Travis Brown</t>
  </si>
  <si>
    <t>Andrew Wester, Kirk Dennison, Travis Brown</t>
  </si>
  <si>
    <t>Andrew Wester, Kirk Dennison, Marc Vellake</t>
  </si>
  <si>
    <t>Alex Olijar, Blake Barr, Brandon Wilson</t>
  </si>
  <si>
    <t>Russell Preston, Blake Barr, Brandon Wilson</t>
  </si>
  <si>
    <t>Russell Preston, Alex Olijar, Brandon Wilson</t>
  </si>
  <si>
    <t>Russell Preston, Alex Olijar, Blake Barr</t>
  </si>
  <si>
    <t>Allen Collins, Drew Wills, Calvin Nurge</t>
  </si>
  <si>
    <t>Gretel Coverdale, Drew Wills, Calvin Nurge</t>
  </si>
  <si>
    <t>Gretel Coverdale, Allen Collins, Calvin Nurge</t>
  </si>
  <si>
    <t>Gretel Coverdale, Allen Collins, Drew Wills</t>
  </si>
  <si>
    <t>Johnathan Greeson, Clayton Stupienski, Ron Sias</t>
  </si>
  <si>
    <t>Dylan Roe, Clayton Stupienski, Ron Sias</t>
  </si>
  <si>
    <t>Dylan Roe, Johnathan Greeson, Ron Sias</t>
  </si>
  <si>
    <t>Dylan Roe, Johnathan Greeson, Clayton Stupienski</t>
  </si>
  <si>
    <t>Joshua Brooks, Patrick Chaverri, Daniel Zabala</t>
  </si>
  <si>
    <t>Randall Koutnik, Joshua Brooks, Daniel Zabala</t>
  </si>
  <si>
    <t>Randall Koutnik, Joshua Brooks, Patrick Chaverri</t>
  </si>
  <si>
    <t>Ray Snyder, Brent Marshall</t>
  </si>
  <si>
    <t>Martin Miller, Ray Snyder</t>
  </si>
  <si>
    <t>Nic Marshall, Nathan Mashuda</t>
  </si>
  <si>
    <t>Rob Strathearn, Nathan Mashuda</t>
  </si>
  <si>
    <t>Jake Stevens, Michael Leung</t>
  </si>
  <si>
    <t>Jake Stevens, Sam Nurge</t>
  </si>
  <si>
    <t>Rebeccah Collins, Matt Stupienski, Matt Archibald</t>
  </si>
  <si>
    <t>Spencer Sutton, Matt Stupienski, Matt Archibald</t>
  </si>
  <si>
    <t>Spencer Sutton, Rebeccah Collins, Matt Archibald</t>
  </si>
  <si>
    <t>Spencer Sutton, Rebeccah Collins, Matt Stupienski</t>
  </si>
  <si>
    <t>Kendall Lutz, Peter Whittenberg, Alex Olijar</t>
  </si>
  <si>
    <t>Ben Michaliszyn, Peter Whittenberg, Alex Olijar</t>
  </si>
  <si>
    <t>Ben Michaliszyn, Kendall Lutz, Alex Olijar</t>
  </si>
  <si>
    <t>Ben Michaliszyn, Kendall Lutz, Peter Whittenberg</t>
  </si>
  <si>
    <t>Johnathan Greeson, Daniel Zabala, Martin Miller</t>
  </si>
  <si>
    <t>Drew Wills, Daniel Zabala, Martin Miller</t>
  </si>
  <si>
    <t>Drew Wills, Johnathan Greeson, Martin Miller</t>
  </si>
  <si>
    <t>Drew Wills, Johnathan Greeson, Daniel Zabala</t>
  </si>
  <si>
    <t>Sam Nurge, Kirk Dennison, Dave Clark</t>
  </si>
  <si>
    <t>Nic Marshall, Kirk Dennison, Dave Clark</t>
  </si>
  <si>
    <t>Nic Marshall, Sam Nurge, Dave Clark</t>
  </si>
  <si>
    <t>Nic Marshall, Sam Nurge, Kirk Dennison</t>
  </si>
  <si>
    <t>Matthew Sinclair, Gretel Coverdale, Andrew Wills</t>
  </si>
  <si>
    <t>Marc Vellake, Gretel Coverdale, Andrew Wills</t>
  </si>
  <si>
    <t>Marc Vellake, Matthew Sinclair, Andrew Wills</t>
  </si>
  <si>
    <t>Marc Vellake, Matthew Sinclair, Gretel Coverdale</t>
  </si>
  <si>
    <t>Ron Sias, Russell Preston, Nick Ciardi</t>
  </si>
  <si>
    <t>Travis Brown, Russell Preston, Nick Ciardi</t>
  </si>
  <si>
    <t>Travis Brown, Ron Sias, Nick Ciardi</t>
  </si>
  <si>
    <t>Travis Brown, Ron Sias, Russell Preston</t>
  </si>
  <si>
    <t>Brandon Abbott, Marti Wormuth, Joshua Brooks</t>
  </si>
  <si>
    <t>Joshua Carl, Marti Wormuth, Joshua Brooks</t>
  </si>
  <si>
    <t>Joshua Carl, Brandon Abbott, Joshua Brooks</t>
  </si>
  <si>
    <t>James Aguiar, Patrick Chaverri, Chris Ericson</t>
  </si>
  <si>
    <t>Nick Archick, James Aguiar, Chris Ericson</t>
  </si>
  <si>
    <t>Nick Archick, James Aguiar, Patrick Chaverri</t>
  </si>
  <si>
    <t>Andrew Wester, Rob Strathearn, Dwayne Ford</t>
  </si>
  <si>
    <t>Tyler Stevens, Rob Strathearn, Dwayne Ford</t>
  </si>
  <si>
    <t>Tyler Stevens, Andrew Wester, Dwayne Ford</t>
  </si>
  <si>
    <t>Tyler Stevens, Andrew Wester, Rob Strathearn</t>
  </si>
  <si>
    <t>Allen Collins, Matt Townsend, Nathan Voigt</t>
  </si>
  <si>
    <t>John Elia, Matt Townsend, Nathan Voigt</t>
  </si>
  <si>
    <t>John Elia, Allen Collins, Nathan Voigt</t>
  </si>
  <si>
    <t>John Elia, Allen Collins, Matt Townsend</t>
  </si>
  <si>
    <t>Rob Mulye, Jacob Cissel, Matthew Zabala</t>
  </si>
  <si>
    <t>Calvin Nurge, Jacob Cissel, Matthew Zabala</t>
  </si>
  <si>
    <t>Calvin Nurge, Rob Mulye, Matthew Zabala</t>
  </si>
  <si>
    <t>Calvin Nurge, Rob Mulye, Jacob Cissel</t>
  </si>
  <si>
    <t>Dylan Roe, Nathan Mashuda, James Roepke</t>
  </si>
  <si>
    <t>Tim Schmidt, Nathan Mashuda, James Roepke</t>
  </si>
  <si>
    <t>Tim Schmidt, Dylan Roe, Nathan Mashuda</t>
  </si>
  <si>
    <t>Brandon Wilson, Randall Koutnik</t>
  </si>
  <si>
    <t>Jeremy Smiledge, Randall Koutnik</t>
  </si>
  <si>
    <t>Jeremy Smiledge, Brandon Wilson</t>
  </si>
  <si>
    <t>Ray Snyder, Blake Barr</t>
  </si>
  <si>
    <t>Ray Snyder, Michael Leung</t>
  </si>
  <si>
    <t>Brent Marshall, Jake Stevens</t>
  </si>
  <si>
    <t>Clayton Stupienski, Jake Stevens</t>
  </si>
  <si>
    <t>Marc Vellake, Matt Archibald, Ron Sias</t>
  </si>
  <si>
    <t>Marc Vellake, Matt Archibald, Daniel Zabala</t>
  </si>
  <si>
    <t>Nic Marshall, Marti Wormuth, Kendall Lutz</t>
  </si>
  <si>
    <t>Nick Archick, Marti Wormuth, Kendall Lutz</t>
  </si>
  <si>
    <t>Nick Archick, Nic Marshall, Kendall Lutz</t>
  </si>
  <si>
    <t>Nick Archick, Nic Marshall, Marti Wormuth</t>
  </si>
  <si>
    <t>Andrew Wills, Russell Preston, Joshua Brooks</t>
  </si>
  <si>
    <t>Andrew Wester, Russell Preston, Joshua Brooks</t>
  </si>
  <si>
    <t>Andrew Wester, Andrew Wills, Joshua Brooks</t>
  </si>
  <si>
    <t>Kirk Dennison, John Elia, Matthew Zabala</t>
  </si>
  <si>
    <t>Kirk Dennison, John Elia, Matthew Sinclair</t>
  </si>
  <si>
    <t>Travis Brown, Gretel Coverdale, Tyler Stevens</t>
  </si>
  <si>
    <t>Travis Brown, Gretel Coverdale, Dave Clark</t>
  </si>
  <si>
    <t>Matt Stupienski, Johnathan Greeson, Ben Michaliszyn</t>
  </si>
  <si>
    <t>Sam Nurge, Johnathan Greeson, Ben Michaliszyn</t>
  </si>
  <si>
    <t>Sam Nurge, Matt Stupienski, Ben Michaliszyn</t>
  </si>
  <si>
    <t>Sam Nurge, Matt Stupienski, Johnathan Greeson</t>
  </si>
  <si>
    <t>Matt Archibald, Ron Sias, Daniel Zabala</t>
  </si>
  <si>
    <t>Marc Vellake, Ron Sias, Daniel Zabala</t>
  </si>
  <si>
    <t>Rebeccah Collins, Tim Schmidt, Martin Miller</t>
  </si>
  <si>
    <t>Peter Whittenberg, Tim Schmidt, Martin Miller</t>
  </si>
  <si>
    <t>Peter Whittenberg, Rebeccah Collins, Martin Miller</t>
  </si>
  <si>
    <t>Peter Whittenberg, Rebeccah Collins, Tim Schmidt</t>
  </si>
  <si>
    <t>Spencer Sutton, Rob Mulye, Drew Wills</t>
  </si>
  <si>
    <t>Alex Olijar, Rob Mulye, Drew Wills</t>
  </si>
  <si>
    <t>Alex Olijar, Spencer Sutton, Drew Wills</t>
  </si>
  <si>
    <t>Alex Olijar, Spencer Sutton, Rob Mulye</t>
  </si>
  <si>
    <t>Michael Leung, Brandon Wilson, Brent Marshall</t>
  </si>
  <si>
    <t>Nathan Voigt, Brandon Wilson, Brent Marshall</t>
  </si>
  <si>
    <t>Nathan Voigt, Michael Leung, Brent Marshall</t>
  </si>
  <si>
    <t>Nathan Voigt, Michael Leung, Brandon Wilson</t>
  </si>
  <si>
    <t>John Elia, Matthew Zabala, Matthew Sinclair</t>
  </si>
  <si>
    <t>Kirk Dennison, Matthew Zabala, Matthew Sinclair</t>
  </si>
  <si>
    <t>Gretel Coverdale, Tyler Stevens, Dave Clark</t>
  </si>
  <si>
    <t>Travis Brown, Tyler Stevens, Dave Clark</t>
  </si>
  <si>
    <t>Chris Ericson, Rob Strathearn, Nick Ciardi</t>
  </si>
  <si>
    <t>James Roepke, Rob Strathearn, Nick Ciardi</t>
  </si>
  <si>
    <t>James Roepke, Chris Ericson, Nick Ciardi</t>
  </si>
  <si>
    <t>James Roepke, Chris Ericson, Rob Strathearn</t>
  </si>
  <si>
    <t>James Aguiar, Joshua Carl, Calvin Nurge</t>
  </si>
  <si>
    <t>James Aguiar, Dwayne Ford, Calvin Nurge</t>
  </si>
  <si>
    <t>James Aguiar, Dwayne Ford, Joshua Carl</t>
  </si>
  <si>
    <t>Patrick Chaverri, Allen Collins, Jacob Cissel</t>
  </si>
  <si>
    <t>Brandon Abbott, Allen Collins, Jacob Cissel</t>
  </si>
  <si>
    <t>Brandon Abbott, Patrick Chaverri, Jacob Cissel</t>
  </si>
  <si>
    <t>Brandon Abbott, Patrick Chaverri, Allen Collins</t>
  </si>
  <si>
    <t>Matt Townsend, Dylan Roe, Ray Snyder</t>
  </si>
  <si>
    <t>Randall Koutnik, Dylan Roe, Ray Snyder</t>
  </si>
  <si>
    <t>Randall Koutnik, Matt Townsend, Ray Snyder</t>
  </si>
  <si>
    <t>Clayton Stupienski, Blake Barr, Jake Stevens</t>
  </si>
  <si>
    <t>Jeremy Smiledge, Blake Barr, Jake Stevens</t>
  </si>
  <si>
    <t>Jeremy Smiledge, Clayton Stupienski, Jake Stevens</t>
  </si>
  <si>
    <t>Matt Stupienski, Nic Marshall, Alex Olijar</t>
  </si>
  <si>
    <t>Matt Archibald, Sam Nurge, Russell Preston</t>
  </si>
  <si>
    <t>Kendall Lutz, Marc Vellake, Dave Clark</t>
  </si>
  <si>
    <t>Johnathan Greeson, Marc Vellake, Dave Clark</t>
  </si>
  <si>
    <t>Johnathan Greeson, Kendall Lutz, Dave Clark</t>
  </si>
  <si>
    <t>Johnathan Greeson, Kendall Lutz, Marc Vellake</t>
  </si>
  <si>
    <t>Ron Sias, Brent Marshall, Marti Wormuth</t>
  </si>
  <si>
    <t>Ben Michaliszyn, Brent Marshall, Marti Wormuth</t>
  </si>
  <si>
    <t>Ben Michaliszyn, Ron Sias, Marti Wormuth</t>
  </si>
  <si>
    <t>Ben Michaliszyn, Ron Sias, Brent Marshall</t>
  </si>
  <si>
    <t>Peter Whittenberg, Daniel Zabala, Nick Ciardi</t>
  </si>
  <si>
    <t>Peter Whittenberg, Daniel Zabala, Nick Archick</t>
  </si>
  <si>
    <t>Spencer Sutton, Matthew Sinclair, Tim Schmidt</t>
  </si>
  <si>
    <t>Brandon Abbott, Matthew Sinclair, Tim Schmidt</t>
  </si>
  <si>
    <t>Brandon Abbott, Spencer Sutton, Tim Schmidt</t>
  </si>
  <si>
    <t>Brandon Abbott, Spencer Sutton, Matthew Sinclair</t>
  </si>
  <si>
    <t>Matt Townsend, Brandon Wilson, Clayton Stupienski</t>
  </si>
  <si>
    <t>Rob Mulye, Brandon Wilson, Clayton Stupienski</t>
  </si>
  <si>
    <t>Rob Mulye, Matt Townsend, Clayton Stupienski</t>
  </si>
  <si>
    <t>Rob Mulye, Matt Townsend, Brandon Wilson</t>
  </si>
  <si>
    <t>Rebeccah Collins, Michael Leung, Joshua Carl</t>
  </si>
  <si>
    <t>Drew Wills, Michael Leung, Joshua Carl</t>
  </si>
  <si>
    <t>Drew Wills, Rebeccah Collins, Joshua Carl</t>
  </si>
  <si>
    <t>Drew Wills, Rebeccah Collins, Michael Leung</t>
  </si>
  <si>
    <t>Kirk Dennison, Calvin Nurge, Tyler Stevens</t>
  </si>
  <si>
    <t>Andrew Wester, John Elia, Gretel Coverdale</t>
  </si>
  <si>
    <t>Matthew Zabala, Travis Brown, Allen Collins</t>
  </si>
  <si>
    <t>Andrew Wills, Travis Brown, Allen Collins</t>
  </si>
  <si>
    <t>Andrew Wills, Matthew Zabala, Allen Collins</t>
  </si>
  <si>
    <t>Andrew Wills, Matthew Zabala, Travis Brown</t>
  </si>
  <si>
    <t>Chris Ericson, Dwayne Ford, Dylan Roe</t>
  </si>
  <si>
    <t>Patrick Chaverri, Jeremy Smiledge, Jacob Cissel</t>
  </si>
  <si>
    <t>Nic Marshall, Alex Olijar, Nathan Voigt</t>
  </si>
  <si>
    <t>Matt Stupienski, Alex Olijar, Nathan Voigt</t>
  </si>
  <si>
    <t>Matt Stupienski, Nic Marshall, Nathan Voigt</t>
  </si>
  <si>
    <t>Sam Nurge, Martin Miller, Russell Preston</t>
  </si>
  <si>
    <t>Matt Archibald, Martin Miller, Russell Preston</t>
  </si>
  <si>
    <t>Matt Archibald, Sam Nurge, Martin Miller</t>
  </si>
  <si>
    <t>Daniel Zabala, Nick Ciardi, Nick Archick</t>
  </si>
  <si>
    <t>Peter Whittenberg, Nick Ciardi, Nick Archick</t>
  </si>
  <si>
    <t>Chris Ericson, Dwayne Ford, Blake Barr</t>
  </si>
  <si>
    <t>Calvin Nurge, Tyler Stevens, James Roepke</t>
  </si>
  <si>
    <t>Kirk Dennison, Tyler Stevens, James Roepke</t>
  </si>
  <si>
    <t>Kirk Dennison, Calvin Nurge, James Roepke</t>
  </si>
  <si>
    <t>John Elia, Gretel Coverdale, Randall Koutnik</t>
  </si>
  <si>
    <t>Andrew Wester, Gretel Coverdale, Randall Koutnik</t>
  </si>
  <si>
    <t>Andrew Wester, John Elia, Randall Koutnik</t>
  </si>
  <si>
    <t>Dwayne Ford, Blake Barr, Dylan Roe</t>
  </si>
  <si>
    <t>Chris Ericson, Blake Barr, Dylan Roe</t>
  </si>
  <si>
    <t>Rob Strathearn, Jeremy Smiledge, Jacob Cissel</t>
  </si>
  <si>
    <t>Rob Strathearn, Patrick Chaverri, Jacob Cissel</t>
  </si>
  <si>
    <t>Rob Strathearn, Patrick Chaverri, Jeremy Smiledge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</si>
</sst>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ColWidth="9.140625" defaultRowHeight="12.75"/>
  <cols>
    <col min="1" max="1" width="0.99218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8"/>
      <c r="B1" s="80" t="s">
        <v>18</v>
      </c>
      <c r="C1" s="81"/>
      <c r="D1" s="81"/>
      <c r="E1" s="82"/>
      <c r="F1" s="76" t="s">
        <v>1</v>
      </c>
      <c r="G1" s="77"/>
      <c r="H1" s="77"/>
      <c r="I1" s="77"/>
      <c r="J1" s="53"/>
      <c r="K1" s="76" t="s">
        <v>2</v>
      </c>
      <c r="L1" s="77"/>
      <c r="M1" s="77"/>
      <c r="N1" s="77"/>
      <c r="O1" s="53"/>
      <c r="P1" s="76" t="s">
        <v>3</v>
      </c>
      <c r="Q1" s="77"/>
      <c r="R1" s="77"/>
      <c r="S1" s="77"/>
      <c r="T1" s="53"/>
      <c r="U1" s="76" t="s">
        <v>4</v>
      </c>
      <c r="V1" s="77"/>
      <c r="W1" s="77"/>
      <c r="X1" s="77"/>
      <c r="Y1" s="53"/>
      <c r="Z1" s="76" t="s">
        <v>5</v>
      </c>
      <c r="AA1" s="77"/>
      <c r="AB1" s="77"/>
      <c r="AC1" s="77"/>
      <c r="AD1" s="53"/>
      <c r="AE1" s="76" t="s">
        <v>6</v>
      </c>
      <c r="AF1" s="77"/>
      <c r="AG1" s="77"/>
      <c r="AH1" s="77"/>
      <c r="AI1" s="54"/>
      <c r="AJ1" s="76" t="s">
        <v>7</v>
      </c>
      <c r="AK1" s="77"/>
      <c r="AL1" s="77"/>
      <c r="AM1" s="77"/>
      <c r="AN1" s="53"/>
      <c r="AO1" s="76" t="s">
        <v>8</v>
      </c>
      <c r="AP1" s="77"/>
      <c r="AQ1" s="77"/>
      <c r="AR1" s="77"/>
      <c r="AS1" s="53"/>
      <c r="AT1" s="76" t="s">
        <v>9</v>
      </c>
      <c r="AU1" s="77"/>
      <c r="AV1" s="77"/>
      <c r="AW1" s="77"/>
      <c r="AX1" s="53"/>
      <c r="AY1" s="76" t="s">
        <v>10</v>
      </c>
      <c r="AZ1" s="77"/>
      <c r="BA1" s="77"/>
      <c r="BB1" s="77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9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6" t="s">
        <v>63</v>
      </c>
      <c r="C3" s="57">
        <f aca="true" t="shared" si="0" ref="C3:C34">IF(B3="","",1)</f>
        <v>1</v>
      </c>
      <c r="D3" s="58">
        <f aca="true" t="shared" si="1" ref="D3:D34">+G3+L3+Q3+V3+AA3+AF3+AK3+AP3+AU3+AZ3</f>
        <v>9</v>
      </c>
      <c r="E3" s="59">
        <f aca="true" t="shared" si="2" ref="E3:E34">+H3+M3+R3+W3+AB3+AG3+AL3+AQ3+AV3+BA3</f>
        <v>17</v>
      </c>
      <c r="F3" s="60" t="s">
        <v>84</v>
      </c>
      <c r="G3" s="58">
        <v>0</v>
      </c>
      <c r="H3" s="58">
        <f aca="true" t="shared" si="3" ref="H3:H34">+I3-J3</f>
        <v>2</v>
      </c>
      <c r="I3" s="63">
        <v>2</v>
      </c>
      <c r="J3" s="61"/>
      <c r="K3" s="62" t="s">
        <v>169</v>
      </c>
      <c r="L3" s="58">
        <v>3</v>
      </c>
      <c r="M3" s="58">
        <f aca="true" t="shared" si="4" ref="M3:M34">+N3-O3</f>
        <v>5</v>
      </c>
      <c r="N3" s="63">
        <v>5</v>
      </c>
      <c r="O3" s="61"/>
      <c r="P3" s="62" t="s">
        <v>211</v>
      </c>
      <c r="Q3" s="58">
        <v>3</v>
      </c>
      <c r="R3" s="58">
        <f aca="true" t="shared" si="5" ref="R3:R34">+S3-T3</f>
        <v>5</v>
      </c>
      <c r="S3" s="63">
        <v>5</v>
      </c>
      <c r="T3" s="61"/>
      <c r="U3" s="62" t="s">
        <v>236</v>
      </c>
      <c r="V3" s="58">
        <v>3</v>
      </c>
      <c r="W3" s="58">
        <f aca="true" t="shared" si="6" ref="W3:W34">+X3-Y3</f>
        <v>5</v>
      </c>
      <c r="X3" s="63">
        <v>5</v>
      </c>
      <c r="Y3" s="61"/>
      <c r="Z3" s="62"/>
      <c r="AA3" s="58">
        <v>0</v>
      </c>
      <c r="AB3" s="58">
        <f aca="true" t="shared" si="7" ref="AB3:AB34">+AC3-AD3</f>
        <v>0</v>
      </c>
      <c r="AC3" s="63"/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>
        <v>0</v>
      </c>
      <c r="BF3" s="5">
        <v>0</v>
      </c>
      <c r="BG3" s="5">
        <v>0</v>
      </c>
      <c r="BH3" s="73">
        <v>0</v>
      </c>
      <c r="BI3" s="70">
        <f aca="true" t="shared" si="13" ref="BI3:BI34">SUM(BE3:BH3)</f>
        <v>0</v>
      </c>
      <c r="BJ3" s="70">
        <f aca="true" t="shared" si="14" ref="BJ3:BJ3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48</v>
      </c>
      <c r="C4" s="20">
        <f t="shared" si="0"/>
        <v>1</v>
      </c>
      <c r="D4" s="7">
        <f t="shared" si="1"/>
        <v>9</v>
      </c>
      <c r="E4" s="9">
        <f t="shared" si="2"/>
        <v>16</v>
      </c>
      <c r="F4" s="51" t="s">
        <v>91</v>
      </c>
      <c r="G4" s="7">
        <v>3</v>
      </c>
      <c r="H4" s="7">
        <f t="shared" si="3"/>
        <v>5</v>
      </c>
      <c r="I4" s="31">
        <v>5</v>
      </c>
      <c r="J4" s="32"/>
      <c r="K4" s="35" t="s">
        <v>134</v>
      </c>
      <c r="L4" s="8">
        <v>3</v>
      </c>
      <c r="M4" s="7">
        <f t="shared" si="4"/>
        <v>5</v>
      </c>
      <c r="N4" s="31">
        <v>5</v>
      </c>
      <c r="O4" s="32"/>
      <c r="P4" s="35" t="s">
        <v>198</v>
      </c>
      <c r="Q4" s="8">
        <v>3</v>
      </c>
      <c r="R4" s="7">
        <f t="shared" si="5"/>
        <v>5</v>
      </c>
      <c r="S4" s="31">
        <v>5</v>
      </c>
      <c r="T4" s="32"/>
      <c r="U4" s="35" t="s">
        <v>268</v>
      </c>
      <c r="V4" s="8">
        <v>0</v>
      </c>
      <c r="W4" s="7">
        <f t="shared" si="6"/>
        <v>1</v>
      </c>
      <c r="X4" s="31">
        <v>1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>
        <v>0</v>
      </c>
      <c r="BF4" s="5">
        <v>0</v>
      </c>
      <c r="BG4" s="5">
        <v>0</v>
      </c>
      <c r="BH4" s="73">
        <v>1</v>
      </c>
      <c r="BI4" s="70">
        <f t="shared" si="13"/>
        <v>1</v>
      </c>
      <c r="BJ4" s="70">
        <f t="shared" si="14"/>
        <v>1</v>
      </c>
      <c r="BK4" s="15">
        <v>1</v>
      </c>
      <c r="BL4" s="15">
        <v>4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111" ht="12.75">
      <c r="A5" s="27"/>
      <c r="B5" s="21" t="s">
        <v>75</v>
      </c>
      <c r="C5" s="22">
        <f t="shared" si="0"/>
        <v>1</v>
      </c>
      <c r="D5" s="7">
        <f t="shared" si="1"/>
        <v>8</v>
      </c>
      <c r="E5" s="9">
        <f t="shared" si="2"/>
        <v>16</v>
      </c>
      <c r="F5" s="52" t="s">
        <v>111</v>
      </c>
      <c r="G5" s="7">
        <v>1</v>
      </c>
      <c r="H5" s="8">
        <f t="shared" si="3"/>
        <v>2</v>
      </c>
      <c r="I5" s="33">
        <v>2</v>
      </c>
      <c r="J5" s="34"/>
      <c r="K5" s="36" t="s">
        <v>154</v>
      </c>
      <c r="L5" s="8">
        <v>1</v>
      </c>
      <c r="M5" s="8">
        <f t="shared" si="4"/>
        <v>4</v>
      </c>
      <c r="N5" s="33">
        <v>4</v>
      </c>
      <c r="O5" s="34"/>
      <c r="P5" s="36" t="s">
        <v>192</v>
      </c>
      <c r="Q5" s="8">
        <v>3</v>
      </c>
      <c r="R5" s="8">
        <f t="shared" si="5"/>
        <v>5</v>
      </c>
      <c r="S5" s="33">
        <v>5</v>
      </c>
      <c r="T5" s="34"/>
      <c r="U5" s="36" t="s">
        <v>273</v>
      </c>
      <c r="V5" s="8">
        <v>3</v>
      </c>
      <c r="W5" s="8">
        <f t="shared" si="6"/>
        <v>5</v>
      </c>
      <c r="X5" s="33">
        <v>5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>
        <v>0</v>
      </c>
      <c r="BF5" s="5">
        <v>0</v>
      </c>
      <c r="BG5" s="5">
        <v>0</v>
      </c>
      <c r="BH5" s="73">
        <v>0</v>
      </c>
      <c r="BI5" s="70">
        <f t="shared" si="13"/>
        <v>0</v>
      </c>
      <c r="BJ5" s="70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  <c r="DG5" s="49"/>
    </row>
    <row r="6" spans="1:76" ht="12.75">
      <c r="A6" s="27"/>
      <c r="B6" s="19" t="s">
        <v>76</v>
      </c>
      <c r="C6" s="20">
        <f t="shared" si="0"/>
        <v>1</v>
      </c>
      <c r="D6" s="7">
        <f t="shared" si="1"/>
        <v>7.5</v>
      </c>
      <c r="E6" s="9">
        <f t="shared" si="2"/>
        <v>18</v>
      </c>
      <c r="F6" s="51" t="s">
        <v>92</v>
      </c>
      <c r="G6" s="7">
        <v>3</v>
      </c>
      <c r="H6" s="7">
        <f t="shared" si="3"/>
        <v>5</v>
      </c>
      <c r="I6" s="31">
        <v>5</v>
      </c>
      <c r="J6" s="32"/>
      <c r="K6" s="35" t="s">
        <v>135</v>
      </c>
      <c r="L6" s="8">
        <v>1</v>
      </c>
      <c r="M6" s="7">
        <f t="shared" si="4"/>
        <v>4</v>
      </c>
      <c r="N6" s="31">
        <v>4</v>
      </c>
      <c r="O6" s="32"/>
      <c r="P6" s="35" t="s">
        <v>202</v>
      </c>
      <c r="Q6" s="8">
        <v>3</v>
      </c>
      <c r="R6" s="7">
        <f t="shared" si="5"/>
        <v>5</v>
      </c>
      <c r="S6" s="31">
        <v>5</v>
      </c>
      <c r="T6" s="32"/>
      <c r="U6" s="35" t="s">
        <v>271</v>
      </c>
      <c r="V6" s="8">
        <v>0.5</v>
      </c>
      <c r="W6" s="7">
        <f t="shared" si="6"/>
        <v>4</v>
      </c>
      <c r="X6" s="31">
        <v>4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>
        <v>0</v>
      </c>
      <c r="BF6" s="5">
        <v>1</v>
      </c>
      <c r="BG6" s="5">
        <v>0</v>
      </c>
      <c r="BH6" s="73">
        <v>0</v>
      </c>
      <c r="BI6" s="70">
        <f t="shared" si="13"/>
        <v>1</v>
      </c>
      <c r="BJ6" s="70">
        <f t="shared" si="14"/>
        <v>1</v>
      </c>
      <c r="BK6" s="15">
        <v>2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34</v>
      </c>
      <c r="C7" s="20">
        <f t="shared" si="0"/>
        <v>1</v>
      </c>
      <c r="D7" s="7">
        <f t="shared" si="1"/>
        <v>7.333333333333333</v>
      </c>
      <c r="E7" s="9">
        <f t="shared" si="2"/>
        <v>17</v>
      </c>
      <c r="F7" s="51" t="s">
        <v>120</v>
      </c>
      <c r="G7" s="7">
        <v>3</v>
      </c>
      <c r="H7" s="7">
        <f t="shared" si="3"/>
        <v>5</v>
      </c>
      <c r="I7" s="31">
        <v>5</v>
      </c>
      <c r="J7" s="32"/>
      <c r="K7" s="35" t="s">
        <v>141</v>
      </c>
      <c r="L7" s="8">
        <v>3</v>
      </c>
      <c r="M7" s="7">
        <f t="shared" si="4"/>
        <v>5</v>
      </c>
      <c r="N7" s="31">
        <v>5</v>
      </c>
      <c r="O7" s="32"/>
      <c r="P7" s="35" t="s">
        <v>199</v>
      </c>
      <c r="Q7" s="8">
        <v>0.3333333333333333</v>
      </c>
      <c r="R7" s="7">
        <f t="shared" si="5"/>
        <v>3</v>
      </c>
      <c r="S7" s="31">
        <v>3</v>
      </c>
      <c r="T7" s="32"/>
      <c r="U7" s="35" t="s">
        <v>238</v>
      </c>
      <c r="V7" s="8">
        <v>1</v>
      </c>
      <c r="W7" s="7">
        <f t="shared" si="6"/>
        <v>4</v>
      </c>
      <c r="X7" s="31">
        <v>4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>
        <v>0</v>
      </c>
      <c r="BF7" s="5">
        <v>0</v>
      </c>
      <c r="BG7" s="5">
        <v>1</v>
      </c>
      <c r="BH7" s="73">
        <v>0</v>
      </c>
      <c r="BI7" s="70">
        <f t="shared" si="13"/>
        <v>1</v>
      </c>
      <c r="BJ7" s="70">
        <f t="shared" si="14"/>
        <v>1</v>
      </c>
      <c r="BK7" s="15">
        <v>3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59</v>
      </c>
      <c r="C8" s="20">
        <f t="shared" si="0"/>
        <v>1</v>
      </c>
      <c r="D8" s="7">
        <f t="shared" si="1"/>
        <v>7.25</v>
      </c>
      <c r="E8" s="9">
        <f t="shared" si="2"/>
        <v>15</v>
      </c>
      <c r="F8" s="51" t="s">
        <v>109</v>
      </c>
      <c r="G8" s="7">
        <v>1.25</v>
      </c>
      <c r="H8" s="7">
        <f t="shared" si="3"/>
        <v>3</v>
      </c>
      <c r="I8" s="31">
        <v>3</v>
      </c>
      <c r="J8" s="32"/>
      <c r="K8" s="35" t="s">
        <v>148</v>
      </c>
      <c r="L8" s="8">
        <v>3</v>
      </c>
      <c r="M8" s="7">
        <f t="shared" si="4"/>
        <v>5</v>
      </c>
      <c r="N8" s="31">
        <v>5</v>
      </c>
      <c r="O8" s="32"/>
      <c r="P8" s="35" t="s">
        <v>201</v>
      </c>
      <c r="Q8" s="8">
        <v>0</v>
      </c>
      <c r="R8" s="7">
        <f t="shared" si="5"/>
        <v>2</v>
      </c>
      <c r="S8" s="31">
        <v>2</v>
      </c>
      <c r="T8" s="32"/>
      <c r="U8" s="35" t="s">
        <v>240</v>
      </c>
      <c r="V8" s="8">
        <v>3</v>
      </c>
      <c r="W8" s="7">
        <f t="shared" si="6"/>
        <v>5</v>
      </c>
      <c r="X8" s="31">
        <v>5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>
        <v>0</v>
      </c>
      <c r="BF8" s="5">
        <v>0</v>
      </c>
      <c r="BG8" s="5">
        <v>1</v>
      </c>
      <c r="BH8" s="73">
        <v>0</v>
      </c>
      <c r="BI8" s="70">
        <f t="shared" si="13"/>
        <v>1</v>
      </c>
      <c r="BJ8" s="70">
        <f t="shared" si="14"/>
        <v>1</v>
      </c>
      <c r="BK8" s="15">
        <v>3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67</v>
      </c>
      <c r="C9" s="20">
        <f t="shared" si="0"/>
        <v>1</v>
      </c>
      <c r="D9" s="7">
        <f t="shared" si="1"/>
        <v>7</v>
      </c>
      <c r="E9" s="9">
        <f t="shared" si="2"/>
        <v>16</v>
      </c>
      <c r="F9" s="51" t="s">
        <v>125</v>
      </c>
      <c r="G9" s="7">
        <v>3</v>
      </c>
      <c r="H9" s="7">
        <f t="shared" si="3"/>
        <v>5</v>
      </c>
      <c r="I9" s="31">
        <v>5</v>
      </c>
      <c r="J9" s="32"/>
      <c r="K9" s="35" t="s">
        <v>142</v>
      </c>
      <c r="L9" s="8">
        <v>1</v>
      </c>
      <c r="M9" s="7">
        <f t="shared" si="4"/>
        <v>3</v>
      </c>
      <c r="N9" s="31">
        <v>3</v>
      </c>
      <c r="O9" s="32"/>
      <c r="P9" s="36" t="s">
        <v>184</v>
      </c>
      <c r="Q9" s="8">
        <v>0</v>
      </c>
      <c r="R9" s="7">
        <f t="shared" si="5"/>
        <v>3</v>
      </c>
      <c r="S9" s="31">
        <v>3</v>
      </c>
      <c r="T9" s="32"/>
      <c r="U9" s="36" t="s">
        <v>275</v>
      </c>
      <c r="V9" s="8">
        <v>3</v>
      </c>
      <c r="W9" s="7">
        <f t="shared" si="6"/>
        <v>5</v>
      </c>
      <c r="X9" s="31">
        <v>5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>
        <v>1</v>
      </c>
      <c r="BF9" s="5">
        <v>1</v>
      </c>
      <c r="BG9" s="5">
        <v>0</v>
      </c>
      <c r="BH9" s="73">
        <v>0</v>
      </c>
      <c r="BI9" s="70">
        <f t="shared" si="13"/>
        <v>2</v>
      </c>
      <c r="BJ9" s="70">
        <f t="shared" si="14"/>
        <v>1</v>
      </c>
      <c r="BK9" s="15">
        <v>5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40" t="s">
        <v>77</v>
      </c>
      <c r="C10" s="20">
        <f t="shared" si="0"/>
        <v>1</v>
      </c>
      <c r="D10" s="7">
        <f t="shared" si="1"/>
        <v>7</v>
      </c>
      <c r="E10" s="9">
        <f t="shared" si="2"/>
        <v>15</v>
      </c>
      <c r="F10" s="51" t="s">
        <v>129</v>
      </c>
      <c r="G10" s="7">
        <v>3</v>
      </c>
      <c r="H10" s="7">
        <f t="shared" si="3"/>
        <v>5</v>
      </c>
      <c r="I10" s="31">
        <v>5</v>
      </c>
      <c r="J10" s="32"/>
      <c r="K10" s="35" t="s">
        <v>144</v>
      </c>
      <c r="L10" s="8">
        <v>0.5</v>
      </c>
      <c r="M10" s="7">
        <f t="shared" si="4"/>
        <v>3</v>
      </c>
      <c r="N10" s="31">
        <v>3</v>
      </c>
      <c r="O10" s="32"/>
      <c r="P10" s="35" t="s">
        <v>187</v>
      </c>
      <c r="Q10" s="8">
        <v>3</v>
      </c>
      <c r="R10" s="7">
        <f t="shared" si="5"/>
        <v>5</v>
      </c>
      <c r="S10" s="31">
        <v>5</v>
      </c>
      <c r="T10" s="32"/>
      <c r="U10" s="35" t="s">
        <v>269</v>
      </c>
      <c r="V10" s="8">
        <v>0.5</v>
      </c>
      <c r="W10" s="7">
        <f t="shared" si="6"/>
        <v>2</v>
      </c>
      <c r="X10" s="31">
        <v>2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>
        <v>0</v>
      </c>
      <c r="BF10" s="5">
        <v>0</v>
      </c>
      <c r="BG10" s="5">
        <v>0</v>
      </c>
      <c r="BH10" s="73">
        <v>0</v>
      </c>
      <c r="BI10" s="70">
        <f t="shared" si="13"/>
        <v>0</v>
      </c>
      <c r="BJ10" s="70">
        <f t="shared" si="14"/>
        <v>0</v>
      </c>
      <c r="BK10" s="15">
        <v>1</v>
      </c>
      <c r="BL10" s="15">
        <v>2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78</v>
      </c>
      <c r="C11" s="22">
        <f t="shared" si="0"/>
        <v>1</v>
      </c>
      <c r="D11" s="8">
        <f t="shared" si="1"/>
        <v>7</v>
      </c>
      <c r="E11" s="10">
        <f t="shared" si="2"/>
        <v>13</v>
      </c>
      <c r="F11" s="52" t="s">
        <v>127</v>
      </c>
      <c r="G11" s="7">
        <v>0</v>
      </c>
      <c r="H11" s="8">
        <f t="shared" si="3"/>
        <v>0</v>
      </c>
      <c r="I11" s="33">
        <v>0</v>
      </c>
      <c r="J11" s="34"/>
      <c r="K11" s="36" t="s">
        <v>183</v>
      </c>
      <c r="L11" s="8">
        <v>3</v>
      </c>
      <c r="M11" s="8">
        <f t="shared" si="4"/>
        <v>5</v>
      </c>
      <c r="N11" s="33">
        <v>5</v>
      </c>
      <c r="O11" s="34"/>
      <c r="P11" s="36" t="s">
        <v>214</v>
      </c>
      <c r="Q11" s="8">
        <v>1</v>
      </c>
      <c r="R11" s="8">
        <f t="shared" si="5"/>
        <v>3</v>
      </c>
      <c r="S11" s="33">
        <v>3</v>
      </c>
      <c r="T11" s="34"/>
      <c r="U11" s="36" t="s">
        <v>244</v>
      </c>
      <c r="V11" s="8">
        <v>3</v>
      </c>
      <c r="W11" s="8">
        <f t="shared" si="6"/>
        <v>5</v>
      </c>
      <c r="X11" s="33">
        <v>5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>
        <v>0</v>
      </c>
      <c r="BF11" s="5">
        <v>0</v>
      </c>
      <c r="BG11" s="5">
        <v>0</v>
      </c>
      <c r="BH11" s="73">
        <v>0</v>
      </c>
      <c r="BI11" s="70">
        <f t="shared" si="13"/>
        <v>0</v>
      </c>
      <c r="BJ11" s="70">
        <f t="shared" si="14"/>
        <v>0</v>
      </c>
      <c r="BK11" s="15">
        <v>4</v>
      </c>
      <c r="BL11" s="15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56</v>
      </c>
      <c r="C12" s="20">
        <f t="shared" si="0"/>
        <v>1</v>
      </c>
      <c r="D12" s="7">
        <f t="shared" si="1"/>
        <v>6.833333333333334</v>
      </c>
      <c r="E12" s="9">
        <f t="shared" si="2"/>
        <v>14</v>
      </c>
      <c r="F12" s="51" t="s">
        <v>112</v>
      </c>
      <c r="G12" s="7">
        <v>3</v>
      </c>
      <c r="H12" s="7">
        <f t="shared" si="3"/>
        <v>5</v>
      </c>
      <c r="I12" s="31">
        <v>5</v>
      </c>
      <c r="J12" s="32"/>
      <c r="K12" s="35" t="s">
        <v>139</v>
      </c>
      <c r="L12" s="8">
        <v>0.3333333333333333</v>
      </c>
      <c r="M12" s="7">
        <f t="shared" si="4"/>
        <v>2</v>
      </c>
      <c r="N12" s="31">
        <v>2</v>
      </c>
      <c r="O12" s="32"/>
      <c r="P12" s="35" t="s">
        <v>207</v>
      </c>
      <c r="Q12" s="8">
        <v>3</v>
      </c>
      <c r="R12" s="7">
        <f t="shared" si="5"/>
        <v>5</v>
      </c>
      <c r="S12" s="31">
        <v>5</v>
      </c>
      <c r="T12" s="32"/>
      <c r="U12" s="35" t="s">
        <v>270</v>
      </c>
      <c r="V12" s="8">
        <v>0.5</v>
      </c>
      <c r="W12" s="7">
        <f t="shared" si="6"/>
        <v>2</v>
      </c>
      <c r="X12" s="31">
        <v>2</v>
      </c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>
        <v>0</v>
      </c>
      <c r="BF12" s="5">
        <v>0</v>
      </c>
      <c r="BG12" s="5">
        <v>0</v>
      </c>
      <c r="BH12" s="73">
        <v>1</v>
      </c>
      <c r="BI12" s="70">
        <f t="shared" si="13"/>
        <v>1</v>
      </c>
      <c r="BJ12" s="70">
        <f t="shared" si="14"/>
        <v>1</v>
      </c>
      <c r="BK12" s="15">
        <v>1</v>
      </c>
      <c r="BL12" s="15">
        <v>3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 t="s">
        <v>44</v>
      </c>
      <c r="C13" s="20">
        <f t="shared" si="0"/>
        <v>1</v>
      </c>
      <c r="D13" s="7">
        <f t="shared" si="1"/>
        <v>6.833333333333333</v>
      </c>
      <c r="E13" s="9">
        <f t="shared" si="2"/>
        <v>17</v>
      </c>
      <c r="F13" s="51" t="s">
        <v>130</v>
      </c>
      <c r="G13" s="7">
        <v>3</v>
      </c>
      <c r="H13" s="7">
        <f t="shared" si="3"/>
        <v>5</v>
      </c>
      <c r="I13" s="64">
        <v>5</v>
      </c>
      <c r="J13" s="32"/>
      <c r="K13" s="35" t="s">
        <v>145</v>
      </c>
      <c r="L13" s="8">
        <v>3</v>
      </c>
      <c r="M13" s="7">
        <f t="shared" si="4"/>
        <v>5</v>
      </c>
      <c r="N13" s="31">
        <v>5</v>
      </c>
      <c r="O13" s="32"/>
      <c r="P13" s="35" t="s">
        <v>197</v>
      </c>
      <c r="Q13" s="8">
        <v>0.3333333333333333</v>
      </c>
      <c r="R13" s="7">
        <f t="shared" si="5"/>
        <v>3</v>
      </c>
      <c r="S13" s="31">
        <v>3</v>
      </c>
      <c r="T13" s="32"/>
      <c r="U13" s="35" t="s">
        <v>272</v>
      </c>
      <c r="V13" s="8">
        <v>0.5</v>
      </c>
      <c r="W13" s="7">
        <f t="shared" si="6"/>
        <v>4</v>
      </c>
      <c r="X13" s="31">
        <v>4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>
        <v>0</v>
      </c>
      <c r="BF13" s="5">
        <v>0</v>
      </c>
      <c r="BG13" s="5">
        <v>0</v>
      </c>
      <c r="BH13" s="73">
        <v>1</v>
      </c>
      <c r="BI13" s="70">
        <f t="shared" si="13"/>
        <v>1</v>
      </c>
      <c r="BJ13" s="70">
        <f t="shared" si="14"/>
        <v>1</v>
      </c>
      <c r="BK13" s="15">
        <v>2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 t="s">
        <v>29</v>
      </c>
      <c r="C14" s="43">
        <f t="shared" si="0"/>
        <v>1</v>
      </c>
      <c r="D14" s="7">
        <f t="shared" si="1"/>
        <v>6.833333333333333</v>
      </c>
      <c r="E14" s="9">
        <f t="shared" si="2"/>
        <v>16</v>
      </c>
      <c r="F14" s="50" t="s">
        <v>97</v>
      </c>
      <c r="G14" s="7">
        <v>3</v>
      </c>
      <c r="H14" s="44">
        <f t="shared" si="3"/>
        <v>5</v>
      </c>
      <c r="I14" s="46">
        <v>5</v>
      </c>
      <c r="J14" s="47"/>
      <c r="K14" s="45" t="s">
        <v>136</v>
      </c>
      <c r="L14" s="8">
        <v>3</v>
      </c>
      <c r="M14" s="44">
        <f t="shared" si="4"/>
        <v>5</v>
      </c>
      <c r="N14" s="46">
        <v>5</v>
      </c>
      <c r="O14" s="47"/>
      <c r="P14" s="45" t="s">
        <v>200</v>
      </c>
      <c r="Q14" s="8">
        <v>0.3333333333333333</v>
      </c>
      <c r="R14" s="44">
        <f t="shared" si="5"/>
        <v>3</v>
      </c>
      <c r="S14" s="46">
        <v>3</v>
      </c>
      <c r="T14" s="47"/>
      <c r="U14" s="45" t="s">
        <v>242</v>
      </c>
      <c r="V14" s="8">
        <v>0.5</v>
      </c>
      <c r="W14" s="44">
        <f t="shared" si="6"/>
        <v>3</v>
      </c>
      <c r="X14" s="46">
        <v>3</v>
      </c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>
        <v>0</v>
      </c>
      <c r="BF14" s="5">
        <v>1</v>
      </c>
      <c r="BG14" s="5">
        <v>1</v>
      </c>
      <c r="BH14" s="73">
        <v>0</v>
      </c>
      <c r="BI14" s="70">
        <f t="shared" si="13"/>
        <v>2</v>
      </c>
      <c r="BJ14" s="70">
        <f t="shared" si="14"/>
        <v>1</v>
      </c>
      <c r="BK14" s="15">
        <v>4</v>
      </c>
      <c r="BL14" s="15">
        <v>2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68</v>
      </c>
      <c r="C15" s="20">
        <f t="shared" si="0"/>
        <v>1</v>
      </c>
      <c r="D15" s="7">
        <f t="shared" si="1"/>
        <v>6.333333333333334</v>
      </c>
      <c r="E15" s="9">
        <f t="shared" si="2"/>
        <v>14</v>
      </c>
      <c r="F15" s="51" t="s">
        <v>82</v>
      </c>
      <c r="G15" s="7">
        <v>3</v>
      </c>
      <c r="H15" s="7">
        <f t="shared" si="3"/>
        <v>5</v>
      </c>
      <c r="I15" s="31">
        <v>5</v>
      </c>
      <c r="J15" s="32"/>
      <c r="K15" s="35" t="s">
        <v>132</v>
      </c>
      <c r="L15" s="8">
        <v>0</v>
      </c>
      <c r="M15" s="7">
        <f t="shared" si="4"/>
        <v>2</v>
      </c>
      <c r="N15" s="31">
        <v>2</v>
      </c>
      <c r="O15" s="32"/>
      <c r="P15" s="35" t="s">
        <v>208</v>
      </c>
      <c r="Q15" s="8">
        <v>0.3333333333333333</v>
      </c>
      <c r="R15" s="7">
        <f t="shared" si="5"/>
        <v>2</v>
      </c>
      <c r="S15" s="31">
        <v>2</v>
      </c>
      <c r="T15" s="32"/>
      <c r="U15" s="35" t="s">
        <v>249</v>
      </c>
      <c r="V15" s="8">
        <v>3</v>
      </c>
      <c r="W15" s="7">
        <f t="shared" si="6"/>
        <v>5</v>
      </c>
      <c r="X15" s="31">
        <v>5</v>
      </c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>
        <v>0</v>
      </c>
      <c r="BF15" s="5">
        <v>0</v>
      </c>
      <c r="BG15" s="5">
        <v>0</v>
      </c>
      <c r="BH15" s="73">
        <v>0</v>
      </c>
      <c r="BI15" s="70">
        <f t="shared" si="13"/>
        <v>0</v>
      </c>
      <c r="BJ15" s="70">
        <f t="shared" si="14"/>
        <v>0</v>
      </c>
      <c r="BK15" s="15">
        <v>6</v>
      </c>
      <c r="BL15" s="15">
        <v>1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60</v>
      </c>
      <c r="C16" s="20">
        <f t="shared" si="0"/>
        <v>1</v>
      </c>
      <c r="D16" s="7">
        <f t="shared" si="1"/>
        <v>6</v>
      </c>
      <c r="E16" s="9">
        <f t="shared" si="2"/>
        <v>15</v>
      </c>
      <c r="F16" s="51" t="s">
        <v>126</v>
      </c>
      <c r="G16" s="7">
        <v>3</v>
      </c>
      <c r="H16" s="7">
        <f t="shared" si="3"/>
        <v>5</v>
      </c>
      <c r="I16" s="31">
        <v>5</v>
      </c>
      <c r="J16" s="32"/>
      <c r="K16" s="35" t="s">
        <v>143</v>
      </c>
      <c r="L16" s="8">
        <v>0</v>
      </c>
      <c r="M16" s="7">
        <f t="shared" si="4"/>
        <v>2</v>
      </c>
      <c r="N16" s="31">
        <v>2</v>
      </c>
      <c r="O16" s="32"/>
      <c r="P16" s="35" t="s">
        <v>206</v>
      </c>
      <c r="Q16" s="8">
        <v>3</v>
      </c>
      <c r="R16" s="7">
        <f t="shared" si="5"/>
        <v>5</v>
      </c>
      <c r="S16" s="31">
        <v>5</v>
      </c>
      <c r="T16" s="32"/>
      <c r="U16" s="35" t="s">
        <v>237</v>
      </c>
      <c r="V16" s="8">
        <v>0</v>
      </c>
      <c r="W16" s="7">
        <f t="shared" si="6"/>
        <v>3</v>
      </c>
      <c r="X16" s="31">
        <v>3</v>
      </c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>
        <v>0</v>
      </c>
      <c r="BF16" s="5">
        <v>0</v>
      </c>
      <c r="BG16" s="5">
        <v>0</v>
      </c>
      <c r="BH16" s="73">
        <v>0</v>
      </c>
      <c r="BI16" s="70">
        <f t="shared" si="13"/>
        <v>0</v>
      </c>
      <c r="BJ16" s="70">
        <f t="shared" si="14"/>
        <v>0</v>
      </c>
      <c r="BK16" s="15">
        <v>2</v>
      </c>
      <c r="BL16" s="15">
        <v>4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32</v>
      </c>
      <c r="C17" s="20">
        <f t="shared" si="0"/>
        <v>1</v>
      </c>
      <c r="D17" s="7">
        <f t="shared" si="1"/>
        <v>6</v>
      </c>
      <c r="E17" s="9">
        <f t="shared" si="2"/>
        <v>12</v>
      </c>
      <c r="F17" s="51" t="s">
        <v>131</v>
      </c>
      <c r="G17" s="7">
        <v>0</v>
      </c>
      <c r="H17" s="7">
        <f t="shared" si="3"/>
        <v>1</v>
      </c>
      <c r="I17" s="31">
        <v>1</v>
      </c>
      <c r="J17" s="32"/>
      <c r="K17" s="35" t="s">
        <v>180</v>
      </c>
      <c r="L17" s="8">
        <v>3</v>
      </c>
      <c r="M17" s="7">
        <f t="shared" si="4"/>
        <v>5</v>
      </c>
      <c r="N17" s="31">
        <v>5</v>
      </c>
      <c r="O17" s="32"/>
      <c r="P17" s="35" t="s">
        <v>212</v>
      </c>
      <c r="Q17" s="8">
        <v>0</v>
      </c>
      <c r="R17" s="7">
        <f t="shared" si="5"/>
        <v>1</v>
      </c>
      <c r="S17" s="31">
        <v>1</v>
      </c>
      <c r="T17" s="32"/>
      <c r="U17" s="35" t="s">
        <v>258</v>
      </c>
      <c r="V17" s="8">
        <v>3</v>
      </c>
      <c r="W17" s="7">
        <f t="shared" si="6"/>
        <v>5</v>
      </c>
      <c r="X17" s="31">
        <v>5</v>
      </c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>
        <v>0</v>
      </c>
      <c r="BF17" s="5">
        <v>0</v>
      </c>
      <c r="BG17" s="5">
        <v>0</v>
      </c>
      <c r="BH17" s="73">
        <v>0</v>
      </c>
      <c r="BI17" s="70">
        <f t="shared" si="13"/>
        <v>0</v>
      </c>
      <c r="BJ17" s="70">
        <f t="shared" si="14"/>
        <v>0</v>
      </c>
      <c r="BK17" s="15">
        <v>8</v>
      </c>
      <c r="BL17" s="75">
        <v>1</v>
      </c>
      <c r="BM17" s="2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 t="s">
        <v>53</v>
      </c>
      <c r="C18" s="20">
        <f t="shared" si="0"/>
        <v>1</v>
      </c>
      <c r="D18" s="7">
        <f t="shared" si="1"/>
        <v>5.5</v>
      </c>
      <c r="E18" s="9">
        <f t="shared" si="2"/>
        <v>15</v>
      </c>
      <c r="F18" s="51" t="s">
        <v>122</v>
      </c>
      <c r="G18" s="7">
        <v>1</v>
      </c>
      <c r="H18" s="7">
        <f t="shared" si="3"/>
        <v>3</v>
      </c>
      <c r="I18" s="31">
        <v>3</v>
      </c>
      <c r="J18" s="32"/>
      <c r="K18" s="35" t="s">
        <v>153</v>
      </c>
      <c r="L18" s="8">
        <v>3</v>
      </c>
      <c r="M18" s="7">
        <f t="shared" si="4"/>
        <v>5</v>
      </c>
      <c r="N18" s="31">
        <v>5</v>
      </c>
      <c r="O18" s="32"/>
      <c r="P18" s="35" t="s">
        <v>185</v>
      </c>
      <c r="Q18" s="8">
        <v>1</v>
      </c>
      <c r="R18" s="7">
        <f t="shared" si="5"/>
        <v>4</v>
      </c>
      <c r="S18" s="31">
        <v>4</v>
      </c>
      <c r="T18" s="32"/>
      <c r="U18" s="35" t="s">
        <v>243</v>
      </c>
      <c r="V18" s="8">
        <v>0.5</v>
      </c>
      <c r="W18" s="7">
        <f t="shared" si="6"/>
        <v>3</v>
      </c>
      <c r="X18" s="31">
        <v>3</v>
      </c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>
        <v>0</v>
      </c>
      <c r="BF18" s="5">
        <v>0</v>
      </c>
      <c r="BG18" s="5">
        <v>0</v>
      </c>
      <c r="BH18" s="73">
        <v>0</v>
      </c>
      <c r="BI18" s="70">
        <f t="shared" si="13"/>
        <v>0</v>
      </c>
      <c r="BJ18" s="70">
        <f t="shared" si="14"/>
        <v>0</v>
      </c>
      <c r="BK18" s="15">
        <v>4</v>
      </c>
      <c r="BL18" s="15">
        <v>3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73</v>
      </c>
      <c r="C19" s="20">
        <f t="shared" si="0"/>
        <v>1</v>
      </c>
      <c r="D19" s="7">
        <f t="shared" si="1"/>
        <v>5</v>
      </c>
      <c r="E19" s="9">
        <f t="shared" si="2"/>
        <v>15</v>
      </c>
      <c r="F19" s="51" t="s">
        <v>90</v>
      </c>
      <c r="G19" s="7">
        <v>0.3333333333333333</v>
      </c>
      <c r="H19" s="7">
        <f t="shared" si="3"/>
        <v>3</v>
      </c>
      <c r="I19" s="31">
        <v>3</v>
      </c>
      <c r="J19" s="32"/>
      <c r="K19" s="35" t="s">
        <v>166</v>
      </c>
      <c r="L19" s="8">
        <v>1</v>
      </c>
      <c r="M19" s="7">
        <f t="shared" si="4"/>
        <v>4</v>
      </c>
      <c r="N19" s="31">
        <v>4</v>
      </c>
      <c r="O19" s="32"/>
      <c r="P19" s="35" t="s">
        <v>216</v>
      </c>
      <c r="Q19" s="8">
        <v>0.6666666666666666</v>
      </c>
      <c r="R19" s="7">
        <f t="shared" si="5"/>
        <v>3</v>
      </c>
      <c r="S19" s="31">
        <v>3</v>
      </c>
      <c r="T19" s="32"/>
      <c r="U19" s="35" t="s">
        <v>281</v>
      </c>
      <c r="V19" s="8">
        <v>3</v>
      </c>
      <c r="W19" s="7">
        <f t="shared" si="6"/>
        <v>5</v>
      </c>
      <c r="X19" s="31">
        <v>5</v>
      </c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>
        <v>0</v>
      </c>
      <c r="BF19" s="5">
        <v>0</v>
      </c>
      <c r="BG19" s="5">
        <v>0</v>
      </c>
      <c r="BH19" s="73">
        <v>0</v>
      </c>
      <c r="BI19" s="70">
        <f t="shared" si="13"/>
        <v>0</v>
      </c>
      <c r="BJ19" s="70">
        <f t="shared" si="14"/>
        <v>0</v>
      </c>
      <c r="BK19" s="15">
        <v>10</v>
      </c>
      <c r="BL19" s="15">
        <v>1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28</v>
      </c>
      <c r="C20" s="20">
        <f t="shared" si="0"/>
        <v>1</v>
      </c>
      <c r="D20" s="7">
        <f t="shared" si="1"/>
        <v>4.583333333333334</v>
      </c>
      <c r="E20" s="9">
        <f t="shared" si="2"/>
        <v>13</v>
      </c>
      <c r="F20" s="51" t="s">
        <v>85</v>
      </c>
      <c r="G20" s="7">
        <v>0</v>
      </c>
      <c r="H20" s="7">
        <f t="shared" si="3"/>
        <v>2</v>
      </c>
      <c r="I20" s="31">
        <v>2</v>
      </c>
      <c r="J20" s="32"/>
      <c r="K20" s="35" t="s">
        <v>171</v>
      </c>
      <c r="L20" s="8">
        <v>3</v>
      </c>
      <c r="M20" s="7">
        <f t="shared" si="4"/>
        <v>5</v>
      </c>
      <c r="N20" s="31">
        <v>5</v>
      </c>
      <c r="O20" s="32"/>
      <c r="P20" s="35" t="s">
        <v>209</v>
      </c>
      <c r="Q20" s="8">
        <v>0.3333333333333333</v>
      </c>
      <c r="R20" s="7">
        <f t="shared" si="5"/>
        <v>2</v>
      </c>
      <c r="S20" s="31">
        <v>2</v>
      </c>
      <c r="T20" s="32"/>
      <c r="U20" s="35" t="s">
        <v>252</v>
      </c>
      <c r="V20" s="8">
        <v>1.25</v>
      </c>
      <c r="W20" s="7">
        <f t="shared" si="6"/>
        <v>4</v>
      </c>
      <c r="X20" s="31">
        <v>4</v>
      </c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>
        <v>0</v>
      </c>
      <c r="BF20" s="5">
        <v>0</v>
      </c>
      <c r="BG20" s="5">
        <v>0</v>
      </c>
      <c r="BH20" s="73">
        <v>0</v>
      </c>
      <c r="BI20" s="70">
        <f t="shared" si="13"/>
        <v>0</v>
      </c>
      <c r="BJ20" s="70">
        <f t="shared" si="14"/>
        <v>0</v>
      </c>
      <c r="BK20" s="15">
        <v>7</v>
      </c>
      <c r="BL20" s="75">
        <v>1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54</v>
      </c>
      <c r="C21" s="20">
        <f t="shared" si="0"/>
        <v>1</v>
      </c>
      <c r="D21" s="7">
        <f t="shared" si="1"/>
        <v>4.333333333333334</v>
      </c>
      <c r="E21" s="9">
        <f t="shared" si="2"/>
        <v>14</v>
      </c>
      <c r="F21" s="51" t="s">
        <v>100</v>
      </c>
      <c r="G21" s="7">
        <v>3</v>
      </c>
      <c r="H21" s="7">
        <f t="shared" si="3"/>
        <v>5</v>
      </c>
      <c r="I21" s="31">
        <v>5</v>
      </c>
      <c r="J21" s="32"/>
      <c r="K21" s="35" t="s">
        <v>137</v>
      </c>
      <c r="L21" s="8">
        <v>0.3333333333333333</v>
      </c>
      <c r="M21" s="7">
        <f t="shared" si="4"/>
        <v>2</v>
      </c>
      <c r="N21" s="31">
        <v>2</v>
      </c>
      <c r="O21" s="32"/>
      <c r="P21" s="35" t="s">
        <v>189</v>
      </c>
      <c r="Q21" s="8">
        <v>1</v>
      </c>
      <c r="R21" s="7">
        <f t="shared" si="5"/>
        <v>4</v>
      </c>
      <c r="S21" s="31">
        <v>4</v>
      </c>
      <c r="T21" s="32"/>
      <c r="U21" s="35" t="s">
        <v>239</v>
      </c>
      <c r="V21" s="8">
        <v>0</v>
      </c>
      <c r="W21" s="7">
        <f t="shared" si="6"/>
        <v>3</v>
      </c>
      <c r="X21" s="31">
        <v>3</v>
      </c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>
        <v>0</v>
      </c>
      <c r="BF21" s="5">
        <v>0</v>
      </c>
      <c r="BG21" s="5">
        <v>0</v>
      </c>
      <c r="BH21" s="73">
        <v>1</v>
      </c>
      <c r="BI21" s="70">
        <f t="shared" si="13"/>
        <v>1</v>
      </c>
      <c r="BJ21" s="70">
        <f t="shared" si="14"/>
        <v>1</v>
      </c>
      <c r="BK21" s="15">
        <v>3</v>
      </c>
      <c r="BL21" s="15">
        <v>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58</v>
      </c>
      <c r="C22" s="20">
        <f t="shared" si="0"/>
        <v>1</v>
      </c>
      <c r="D22" s="7">
        <f t="shared" si="1"/>
        <v>4.333333333333334</v>
      </c>
      <c r="E22" s="9">
        <f t="shared" si="2"/>
        <v>9</v>
      </c>
      <c r="F22" s="51" t="s">
        <v>105</v>
      </c>
      <c r="G22" s="7">
        <v>3</v>
      </c>
      <c r="H22" s="7">
        <f t="shared" si="3"/>
        <v>5</v>
      </c>
      <c r="I22" s="31">
        <v>5</v>
      </c>
      <c r="J22" s="32"/>
      <c r="K22" s="35" t="s">
        <v>138</v>
      </c>
      <c r="L22" s="8">
        <v>0.3333333333333333</v>
      </c>
      <c r="M22" s="7">
        <f t="shared" si="4"/>
        <v>2</v>
      </c>
      <c r="N22" s="31">
        <v>2</v>
      </c>
      <c r="O22" s="32"/>
      <c r="P22" s="35" t="s">
        <v>203</v>
      </c>
      <c r="Q22" s="8">
        <v>1</v>
      </c>
      <c r="R22" s="7">
        <f t="shared" si="5"/>
        <v>2</v>
      </c>
      <c r="S22" s="31">
        <v>2</v>
      </c>
      <c r="T22" s="32"/>
      <c r="U22" s="35" t="s">
        <v>274</v>
      </c>
      <c r="V22" s="8">
        <v>0</v>
      </c>
      <c r="W22" s="7">
        <f t="shared" si="6"/>
        <v>0</v>
      </c>
      <c r="X22" s="31">
        <v>0</v>
      </c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>
        <v>0</v>
      </c>
      <c r="BF22" s="5">
        <v>0</v>
      </c>
      <c r="BG22" s="5">
        <v>1</v>
      </c>
      <c r="BH22" s="73">
        <v>0</v>
      </c>
      <c r="BI22" s="70">
        <f t="shared" si="13"/>
        <v>1</v>
      </c>
      <c r="BJ22" s="70">
        <f t="shared" si="14"/>
        <v>1</v>
      </c>
      <c r="BK22" s="15">
        <v>5</v>
      </c>
      <c r="BL22" s="15">
        <v>4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42</v>
      </c>
      <c r="C23" s="20">
        <f t="shared" si="0"/>
        <v>1</v>
      </c>
      <c r="D23" s="7">
        <f t="shared" si="1"/>
        <v>4.25</v>
      </c>
      <c r="E23" s="9">
        <f t="shared" si="2"/>
        <v>13</v>
      </c>
      <c r="F23" s="51" t="s">
        <v>83</v>
      </c>
      <c r="G23" s="7">
        <v>0</v>
      </c>
      <c r="H23" s="7">
        <f t="shared" si="3"/>
        <v>2</v>
      </c>
      <c r="I23" s="31">
        <v>2</v>
      </c>
      <c r="J23" s="32"/>
      <c r="K23" s="35" t="s">
        <v>168</v>
      </c>
      <c r="L23" s="8">
        <v>0</v>
      </c>
      <c r="M23" s="7">
        <f t="shared" si="4"/>
        <v>2</v>
      </c>
      <c r="N23" s="31">
        <v>2</v>
      </c>
      <c r="O23" s="32"/>
      <c r="P23" s="35" t="s">
        <v>231</v>
      </c>
      <c r="Q23" s="8">
        <v>3</v>
      </c>
      <c r="R23" s="7">
        <f t="shared" si="5"/>
        <v>5</v>
      </c>
      <c r="S23" s="31">
        <v>5</v>
      </c>
      <c r="T23" s="32"/>
      <c r="U23" s="35" t="s">
        <v>253</v>
      </c>
      <c r="V23" s="8">
        <v>1.25</v>
      </c>
      <c r="W23" s="7">
        <f t="shared" si="6"/>
        <v>4</v>
      </c>
      <c r="X23" s="31">
        <v>4</v>
      </c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>
        <v>0</v>
      </c>
      <c r="BF23" s="5">
        <v>0</v>
      </c>
      <c r="BG23" s="5">
        <v>0</v>
      </c>
      <c r="BH23" s="73">
        <v>1</v>
      </c>
      <c r="BI23" s="70">
        <f t="shared" si="13"/>
        <v>1</v>
      </c>
      <c r="BJ23" s="70">
        <f t="shared" si="14"/>
        <v>1</v>
      </c>
      <c r="BK23" s="15">
        <v>7</v>
      </c>
      <c r="BL23" s="15">
        <v>2</v>
      </c>
      <c r="BM23" s="2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62</v>
      </c>
      <c r="C24" s="20">
        <f t="shared" si="0"/>
        <v>1</v>
      </c>
      <c r="D24" s="7">
        <f t="shared" si="1"/>
        <v>4.25</v>
      </c>
      <c r="E24" s="9">
        <f t="shared" si="2"/>
        <v>12</v>
      </c>
      <c r="F24" s="51" t="s">
        <v>114</v>
      </c>
      <c r="G24" s="7">
        <v>0</v>
      </c>
      <c r="H24" s="7">
        <f t="shared" si="3"/>
        <v>1</v>
      </c>
      <c r="I24" s="31">
        <v>1</v>
      </c>
      <c r="J24" s="32"/>
      <c r="K24" s="35" t="s">
        <v>178</v>
      </c>
      <c r="L24" s="8">
        <v>3</v>
      </c>
      <c r="M24" s="7">
        <f t="shared" si="4"/>
        <v>5</v>
      </c>
      <c r="N24" s="31">
        <v>5</v>
      </c>
      <c r="O24" s="32"/>
      <c r="P24" s="35" t="s">
        <v>213</v>
      </c>
      <c r="Q24" s="8">
        <v>0</v>
      </c>
      <c r="R24" s="7">
        <f t="shared" si="5"/>
        <v>2</v>
      </c>
      <c r="S24" s="31">
        <v>2</v>
      </c>
      <c r="T24" s="32"/>
      <c r="U24" s="35" t="s">
        <v>254</v>
      </c>
      <c r="V24" s="8">
        <v>1.25</v>
      </c>
      <c r="W24" s="7">
        <f t="shared" si="6"/>
        <v>4</v>
      </c>
      <c r="X24" s="31">
        <v>4</v>
      </c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>
        <v>0</v>
      </c>
      <c r="BF24" s="5">
        <v>0</v>
      </c>
      <c r="BG24" s="5">
        <v>0</v>
      </c>
      <c r="BH24" s="73">
        <v>0</v>
      </c>
      <c r="BI24" s="70">
        <f t="shared" si="13"/>
        <v>0</v>
      </c>
      <c r="BJ24" s="70">
        <f t="shared" si="14"/>
        <v>0</v>
      </c>
      <c r="BK24" s="15">
        <v>7</v>
      </c>
      <c r="BL24" s="75">
        <v>3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46</v>
      </c>
      <c r="C25" s="20">
        <f t="shared" si="0"/>
        <v>1</v>
      </c>
      <c r="D25" s="7">
        <f t="shared" si="1"/>
        <v>4.25</v>
      </c>
      <c r="E25" s="9">
        <f t="shared" si="2"/>
        <v>12</v>
      </c>
      <c r="F25" s="51" t="s">
        <v>110</v>
      </c>
      <c r="G25" s="7">
        <v>1.25</v>
      </c>
      <c r="H25" s="7">
        <f t="shared" si="3"/>
        <v>3</v>
      </c>
      <c r="I25" s="31">
        <v>3</v>
      </c>
      <c r="J25" s="32"/>
      <c r="K25" s="35" t="s">
        <v>152</v>
      </c>
      <c r="L25" s="8">
        <v>0</v>
      </c>
      <c r="M25" s="7">
        <f t="shared" si="4"/>
        <v>2</v>
      </c>
      <c r="N25" s="31">
        <v>2</v>
      </c>
      <c r="O25" s="32"/>
      <c r="P25" s="35" t="s">
        <v>217</v>
      </c>
      <c r="Q25" s="8">
        <v>0</v>
      </c>
      <c r="R25" s="7">
        <f t="shared" si="5"/>
        <v>2</v>
      </c>
      <c r="S25" s="31">
        <v>2</v>
      </c>
      <c r="T25" s="32"/>
      <c r="U25" s="35" t="s">
        <v>264</v>
      </c>
      <c r="V25" s="8">
        <v>3</v>
      </c>
      <c r="W25" s="7">
        <f t="shared" si="6"/>
        <v>5</v>
      </c>
      <c r="X25" s="31">
        <v>5</v>
      </c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>
        <v>0</v>
      </c>
      <c r="BF25" s="5">
        <v>0</v>
      </c>
      <c r="BG25" s="5">
        <v>0</v>
      </c>
      <c r="BH25" s="73">
        <v>1</v>
      </c>
      <c r="BI25" s="70">
        <f t="shared" si="13"/>
        <v>1</v>
      </c>
      <c r="BJ25" s="70">
        <f t="shared" si="14"/>
        <v>1</v>
      </c>
      <c r="BK25" s="15">
        <v>11</v>
      </c>
      <c r="BL25" s="15">
        <v>1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37</v>
      </c>
      <c r="C26" s="20">
        <f t="shared" si="0"/>
        <v>1</v>
      </c>
      <c r="D26" s="7">
        <f t="shared" si="1"/>
        <v>4</v>
      </c>
      <c r="E26" s="9">
        <f t="shared" si="2"/>
        <v>16</v>
      </c>
      <c r="F26" s="51" t="s">
        <v>80</v>
      </c>
      <c r="G26" s="7">
        <v>0.5</v>
      </c>
      <c r="H26" s="7">
        <f t="shared" si="3"/>
        <v>4</v>
      </c>
      <c r="I26" s="31">
        <v>4</v>
      </c>
      <c r="J26" s="32"/>
      <c r="K26" s="35" t="s">
        <v>155</v>
      </c>
      <c r="L26" s="8">
        <v>0</v>
      </c>
      <c r="M26" s="7">
        <f t="shared" si="4"/>
        <v>3</v>
      </c>
      <c r="N26" s="31">
        <v>3</v>
      </c>
      <c r="O26" s="32"/>
      <c r="P26" s="35" t="s">
        <v>222</v>
      </c>
      <c r="Q26" s="8">
        <v>3</v>
      </c>
      <c r="R26" s="7">
        <f t="shared" si="5"/>
        <v>5</v>
      </c>
      <c r="S26" s="31">
        <v>5</v>
      </c>
      <c r="T26" s="32"/>
      <c r="U26" s="35" t="s">
        <v>247</v>
      </c>
      <c r="V26" s="8">
        <v>0.5</v>
      </c>
      <c r="W26" s="7">
        <f t="shared" si="6"/>
        <v>4</v>
      </c>
      <c r="X26" s="31">
        <v>4</v>
      </c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>
        <v>1</v>
      </c>
      <c r="BF26" s="5">
        <v>0</v>
      </c>
      <c r="BG26" s="5">
        <v>1</v>
      </c>
      <c r="BH26" s="73">
        <v>0</v>
      </c>
      <c r="BI26" s="70">
        <f t="shared" si="13"/>
        <v>2</v>
      </c>
      <c r="BJ26" s="70">
        <f t="shared" si="14"/>
        <v>1</v>
      </c>
      <c r="BK26" s="15">
        <v>5</v>
      </c>
      <c r="BL26" s="15">
        <v>2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36</v>
      </c>
      <c r="C27" s="20">
        <f t="shared" si="0"/>
        <v>1</v>
      </c>
      <c r="D27" s="7">
        <f t="shared" si="1"/>
        <v>4</v>
      </c>
      <c r="E27" s="9">
        <f t="shared" si="2"/>
        <v>16</v>
      </c>
      <c r="F27" s="51" t="s">
        <v>98</v>
      </c>
      <c r="G27" s="7">
        <v>0.5</v>
      </c>
      <c r="H27" s="7">
        <f t="shared" si="3"/>
        <v>4</v>
      </c>
      <c r="I27" s="31">
        <v>4</v>
      </c>
      <c r="J27" s="32"/>
      <c r="K27" s="35" t="s">
        <v>159</v>
      </c>
      <c r="L27" s="8">
        <v>3</v>
      </c>
      <c r="M27" s="7">
        <f t="shared" si="4"/>
        <v>5</v>
      </c>
      <c r="N27" s="31">
        <v>5</v>
      </c>
      <c r="O27" s="32"/>
      <c r="P27" s="35" t="s">
        <v>186</v>
      </c>
      <c r="Q27" s="8">
        <v>0</v>
      </c>
      <c r="R27" s="7">
        <f t="shared" si="5"/>
        <v>3</v>
      </c>
      <c r="S27" s="31">
        <v>3</v>
      </c>
      <c r="T27" s="32"/>
      <c r="U27" s="35" t="s">
        <v>246</v>
      </c>
      <c r="V27" s="8">
        <v>0.5</v>
      </c>
      <c r="W27" s="7">
        <f t="shared" si="6"/>
        <v>4</v>
      </c>
      <c r="X27" s="31">
        <v>4</v>
      </c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>
        <v>0</v>
      </c>
      <c r="BF27" s="5">
        <v>0</v>
      </c>
      <c r="BG27" s="5">
        <v>1</v>
      </c>
      <c r="BH27" s="73">
        <v>0</v>
      </c>
      <c r="BI27" s="70">
        <f t="shared" si="13"/>
        <v>1</v>
      </c>
      <c r="BJ27" s="70">
        <f t="shared" si="14"/>
        <v>1</v>
      </c>
      <c r="BK27" s="15">
        <v>5</v>
      </c>
      <c r="BL27" s="15">
        <v>3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72</v>
      </c>
      <c r="C28" s="20">
        <f t="shared" si="0"/>
        <v>1</v>
      </c>
      <c r="D28" s="7">
        <f t="shared" si="1"/>
        <v>4</v>
      </c>
      <c r="E28" s="9">
        <f t="shared" si="2"/>
        <v>13</v>
      </c>
      <c r="F28" s="51" t="s">
        <v>87</v>
      </c>
      <c r="G28" s="7">
        <v>1</v>
      </c>
      <c r="H28" s="7">
        <f t="shared" si="3"/>
        <v>4</v>
      </c>
      <c r="I28" s="31">
        <v>4</v>
      </c>
      <c r="J28" s="32"/>
      <c r="K28" s="35" t="s">
        <v>147</v>
      </c>
      <c r="L28" s="8">
        <v>0</v>
      </c>
      <c r="M28" s="7">
        <f t="shared" si="4"/>
        <v>1</v>
      </c>
      <c r="N28" s="31">
        <v>1</v>
      </c>
      <c r="O28" s="32"/>
      <c r="P28" s="35" t="s">
        <v>195</v>
      </c>
      <c r="Q28" s="8">
        <v>3</v>
      </c>
      <c r="R28" s="7">
        <f t="shared" si="5"/>
        <v>5</v>
      </c>
      <c r="S28" s="31">
        <v>5</v>
      </c>
      <c r="T28" s="32"/>
      <c r="U28" s="35" t="s">
        <v>241</v>
      </c>
      <c r="V28" s="8">
        <v>0</v>
      </c>
      <c r="W28" s="7">
        <f t="shared" si="6"/>
        <v>3</v>
      </c>
      <c r="X28" s="31">
        <v>3</v>
      </c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>
        <v>0</v>
      </c>
      <c r="BF28" s="5">
        <v>0</v>
      </c>
      <c r="BG28" s="5">
        <v>0</v>
      </c>
      <c r="BH28" s="73">
        <v>0</v>
      </c>
      <c r="BI28" s="70">
        <f t="shared" si="13"/>
        <v>0</v>
      </c>
      <c r="BJ28" s="70">
        <f t="shared" si="14"/>
        <v>0</v>
      </c>
      <c r="BK28" s="15">
        <v>3</v>
      </c>
      <c r="BL28" s="15">
        <v>4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38</v>
      </c>
      <c r="C29" s="20">
        <f t="shared" si="0"/>
        <v>1</v>
      </c>
      <c r="D29" s="7">
        <f t="shared" si="1"/>
        <v>3.8333333333333335</v>
      </c>
      <c r="E29" s="9">
        <f t="shared" si="2"/>
        <v>13</v>
      </c>
      <c r="F29" s="51" t="s">
        <v>96</v>
      </c>
      <c r="G29" s="7">
        <v>0.5</v>
      </c>
      <c r="H29" s="7">
        <f t="shared" si="3"/>
        <v>4</v>
      </c>
      <c r="I29" s="31">
        <v>4</v>
      </c>
      <c r="J29" s="32"/>
      <c r="K29" s="35" t="s">
        <v>157</v>
      </c>
      <c r="L29" s="8">
        <v>0</v>
      </c>
      <c r="M29" s="7">
        <f t="shared" si="4"/>
        <v>2</v>
      </c>
      <c r="N29" s="31">
        <v>2</v>
      </c>
      <c r="O29" s="32"/>
      <c r="P29" s="35" t="s">
        <v>226</v>
      </c>
      <c r="Q29" s="8">
        <v>3</v>
      </c>
      <c r="R29" s="7">
        <f t="shared" si="5"/>
        <v>5</v>
      </c>
      <c r="S29" s="31">
        <v>5</v>
      </c>
      <c r="T29" s="32"/>
      <c r="U29" s="35" t="s">
        <v>248</v>
      </c>
      <c r="V29" s="8">
        <v>0.3333333333333333</v>
      </c>
      <c r="W29" s="7">
        <f t="shared" si="6"/>
        <v>2</v>
      </c>
      <c r="X29" s="31">
        <v>2</v>
      </c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>
        <v>1</v>
      </c>
      <c r="BF29" s="5">
        <v>0</v>
      </c>
      <c r="BG29" s="5">
        <v>0</v>
      </c>
      <c r="BH29" s="73">
        <v>0</v>
      </c>
      <c r="BI29" s="70">
        <f t="shared" si="13"/>
        <v>1</v>
      </c>
      <c r="BJ29" s="70">
        <f t="shared" si="14"/>
        <v>1</v>
      </c>
      <c r="BK29" s="15">
        <v>6</v>
      </c>
      <c r="BL29" s="15">
        <v>2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66</v>
      </c>
      <c r="C30" s="20">
        <f t="shared" si="0"/>
        <v>1</v>
      </c>
      <c r="D30" s="7">
        <f t="shared" si="1"/>
        <v>3.8333333333333335</v>
      </c>
      <c r="E30" s="9">
        <f t="shared" si="2"/>
        <v>13</v>
      </c>
      <c r="F30" s="51" t="s">
        <v>117</v>
      </c>
      <c r="G30" s="7">
        <v>3</v>
      </c>
      <c r="H30" s="7">
        <f t="shared" si="3"/>
        <v>5</v>
      </c>
      <c r="I30" s="31">
        <v>5</v>
      </c>
      <c r="J30" s="32"/>
      <c r="K30" s="35" t="s">
        <v>140</v>
      </c>
      <c r="L30" s="8">
        <v>0</v>
      </c>
      <c r="M30" s="7">
        <f t="shared" si="4"/>
        <v>2</v>
      </c>
      <c r="N30" s="31">
        <v>2</v>
      </c>
      <c r="O30" s="32"/>
      <c r="P30" s="35" t="s">
        <v>210</v>
      </c>
      <c r="Q30" s="8">
        <v>0.3333333333333333</v>
      </c>
      <c r="R30" s="7">
        <f t="shared" si="5"/>
        <v>2</v>
      </c>
      <c r="S30" s="31">
        <v>2</v>
      </c>
      <c r="T30" s="32"/>
      <c r="U30" s="35" t="s">
        <v>256</v>
      </c>
      <c r="V30" s="8">
        <v>0.5</v>
      </c>
      <c r="W30" s="7">
        <f t="shared" si="6"/>
        <v>4</v>
      </c>
      <c r="X30" s="31">
        <v>4</v>
      </c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>
        <v>0</v>
      </c>
      <c r="BF30" s="5">
        <v>0</v>
      </c>
      <c r="BG30" s="5">
        <v>0</v>
      </c>
      <c r="BH30" s="73">
        <v>0</v>
      </c>
      <c r="BI30" s="70">
        <f t="shared" si="13"/>
        <v>0</v>
      </c>
      <c r="BJ30" s="70">
        <f t="shared" si="14"/>
        <v>0</v>
      </c>
      <c r="BK30" s="15">
        <v>8</v>
      </c>
      <c r="BL30" s="15">
        <v>2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41</v>
      </c>
      <c r="C31" s="20">
        <f t="shared" si="0"/>
        <v>1</v>
      </c>
      <c r="D31" s="7">
        <f t="shared" si="1"/>
        <v>3.6666666666666665</v>
      </c>
      <c r="E31" s="9">
        <f t="shared" si="2"/>
        <v>13</v>
      </c>
      <c r="F31" s="51" t="s">
        <v>128</v>
      </c>
      <c r="G31" s="7">
        <v>0</v>
      </c>
      <c r="H31" s="7">
        <f t="shared" si="3"/>
        <v>4</v>
      </c>
      <c r="I31" s="31">
        <v>4</v>
      </c>
      <c r="J31" s="32"/>
      <c r="K31" s="35" t="s">
        <v>164</v>
      </c>
      <c r="L31" s="8">
        <v>0.6666666666666666</v>
      </c>
      <c r="M31" s="7">
        <f t="shared" si="4"/>
        <v>2</v>
      </c>
      <c r="N31" s="31">
        <v>2</v>
      </c>
      <c r="O31" s="32"/>
      <c r="P31" s="35" t="s">
        <v>221</v>
      </c>
      <c r="Q31" s="8">
        <v>0</v>
      </c>
      <c r="R31" s="7">
        <f t="shared" si="5"/>
        <v>2</v>
      </c>
      <c r="S31" s="31">
        <v>2</v>
      </c>
      <c r="T31" s="32"/>
      <c r="U31" s="35" t="s">
        <v>267</v>
      </c>
      <c r="V31" s="8">
        <v>3</v>
      </c>
      <c r="W31" s="7">
        <f t="shared" si="6"/>
        <v>5</v>
      </c>
      <c r="X31" s="31">
        <v>5</v>
      </c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>
        <v>0</v>
      </c>
      <c r="BF31" s="5">
        <v>0</v>
      </c>
      <c r="BG31" s="5">
        <v>0</v>
      </c>
      <c r="BH31" s="73">
        <v>0</v>
      </c>
      <c r="BI31" s="70">
        <f t="shared" si="13"/>
        <v>0</v>
      </c>
      <c r="BJ31" s="70">
        <f t="shared" si="14"/>
        <v>0</v>
      </c>
      <c r="BK31" s="15">
        <v>13</v>
      </c>
      <c r="BL31" s="15">
        <v>1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79</v>
      </c>
      <c r="C32" s="20">
        <f t="shared" si="0"/>
        <v>1</v>
      </c>
      <c r="D32" s="7">
        <f t="shared" si="1"/>
        <v>3.6666666666666665</v>
      </c>
      <c r="E32" s="9">
        <f t="shared" si="2"/>
        <v>12</v>
      </c>
      <c r="F32" s="51" t="s">
        <v>108</v>
      </c>
      <c r="G32" s="7">
        <v>1.25</v>
      </c>
      <c r="H32" s="7">
        <f t="shared" si="3"/>
        <v>3</v>
      </c>
      <c r="I32" s="31">
        <v>3</v>
      </c>
      <c r="J32" s="32"/>
      <c r="K32" s="35" t="s">
        <v>146</v>
      </c>
      <c r="L32" s="8">
        <v>0.5</v>
      </c>
      <c r="M32" s="7">
        <f t="shared" si="4"/>
        <v>3</v>
      </c>
      <c r="N32" s="31">
        <v>3</v>
      </c>
      <c r="O32" s="32"/>
      <c r="P32" s="35" t="s">
        <v>215</v>
      </c>
      <c r="Q32" s="8">
        <v>0.6666666666666666</v>
      </c>
      <c r="R32" s="7">
        <f t="shared" si="5"/>
        <v>3</v>
      </c>
      <c r="S32" s="31">
        <v>3</v>
      </c>
      <c r="T32" s="32"/>
      <c r="U32" s="35" t="s">
        <v>277</v>
      </c>
      <c r="V32" s="8">
        <v>1.25</v>
      </c>
      <c r="W32" s="7">
        <f t="shared" si="6"/>
        <v>3</v>
      </c>
      <c r="X32" s="31">
        <v>3</v>
      </c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>
        <v>0</v>
      </c>
      <c r="BF32" s="5">
        <v>0</v>
      </c>
      <c r="BG32" s="5">
        <v>0</v>
      </c>
      <c r="BH32" s="73">
        <v>0</v>
      </c>
      <c r="BI32" s="70">
        <f t="shared" si="13"/>
        <v>0</v>
      </c>
      <c r="BJ32" s="70">
        <f t="shared" si="14"/>
        <v>0</v>
      </c>
      <c r="BK32" s="15">
        <v>9</v>
      </c>
      <c r="BL32" s="15">
        <v>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55</v>
      </c>
      <c r="C33" s="20">
        <f t="shared" si="0"/>
        <v>1</v>
      </c>
      <c r="D33" s="7">
        <f t="shared" si="1"/>
        <v>3.5</v>
      </c>
      <c r="E33" s="9">
        <f t="shared" si="2"/>
        <v>8</v>
      </c>
      <c r="F33" s="51" t="s">
        <v>104</v>
      </c>
      <c r="G33" s="7">
        <v>0.5</v>
      </c>
      <c r="H33" s="7">
        <f t="shared" si="3"/>
        <v>2</v>
      </c>
      <c r="I33" s="31">
        <v>2</v>
      </c>
      <c r="J33" s="32"/>
      <c r="K33" s="35" t="s">
        <v>158</v>
      </c>
      <c r="L33" s="8">
        <v>3</v>
      </c>
      <c r="M33" s="7">
        <f t="shared" si="4"/>
        <v>5</v>
      </c>
      <c r="N33" s="31">
        <v>5</v>
      </c>
      <c r="O33" s="32"/>
      <c r="P33" s="35" t="s">
        <v>188</v>
      </c>
      <c r="Q33" s="8">
        <v>0</v>
      </c>
      <c r="R33" s="7">
        <f t="shared" si="5"/>
        <v>0</v>
      </c>
      <c r="S33" s="31">
        <v>0</v>
      </c>
      <c r="T33" s="32"/>
      <c r="U33" s="35" t="s">
        <v>245</v>
      </c>
      <c r="V33" s="8">
        <v>0</v>
      </c>
      <c r="W33" s="7">
        <f t="shared" si="6"/>
        <v>1</v>
      </c>
      <c r="X33" s="31">
        <v>1</v>
      </c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>
        <v>0</v>
      </c>
      <c r="BF33" s="5">
        <v>0</v>
      </c>
      <c r="BG33" s="5">
        <v>0</v>
      </c>
      <c r="BH33" s="73">
        <v>0</v>
      </c>
      <c r="BI33" s="70">
        <f t="shared" si="13"/>
        <v>0</v>
      </c>
      <c r="BJ33" s="70">
        <f t="shared" si="14"/>
        <v>0</v>
      </c>
      <c r="BK33" s="15">
        <v>4</v>
      </c>
      <c r="BL33" s="15">
        <v>4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31</v>
      </c>
      <c r="C34" s="20">
        <f t="shared" si="0"/>
        <v>1</v>
      </c>
      <c r="D34" s="7">
        <f t="shared" si="1"/>
        <v>3.5</v>
      </c>
      <c r="E34" s="9">
        <f t="shared" si="2"/>
        <v>7</v>
      </c>
      <c r="F34" s="51" t="s">
        <v>113</v>
      </c>
      <c r="G34" s="7">
        <v>0</v>
      </c>
      <c r="H34" s="7">
        <f t="shared" si="3"/>
        <v>0</v>
      </c>
      <c r="I34" s="31">
        <v>0</v>
      </c>
      <c r="J34" s="32"/>
      <c r="K34" s="35" t="s">
        <v>181</v>
      </c>
      <c r="L34" s="8">
        <v>0</v>
      </c>
      <c r="M34" s="7">
        <f t="shared" si="4"/>
        <v>1</v>
      </c>
      <c r="N34" s="31">
        <v>1</v>
      </c>
      <c r="O34" s="32"/>
      <c r="P34" s="35" t="s">
        <v>235</v>
      </c>
      <c r="Q34" s="8">
        <v>0.5</v>
      </c>
      <c r="R34" s="7">
        <f t="shared" si="5"/>
        <v>1</v>
      </c>
      <c r="S34" s="31">
        <v>1</v>
      </c>
      <c r="T34" s="32"/>
      <c r="U34" s="35" t="s">
        <v>266</v>
      </c>
      <c r="V34" s="8">
        <v>3</v>
      </c>
      <c r="W34" s="7">
        <f t="shared" si="6"/>
        <v>5</v>
      </c>
      <c r="X34" s="31">
        <v>5</v>
      </c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>
        <v>0</v>
      </c>
      <c r="BF34" s="5">
        <v>0</v>
      </c>
      <c r="BG34" s="5">
        <v>0</v>
      </c>
      <c r="BH34" s="73">
        <v>0</v>
      </c>
      <c r="BI34" s="70">
        <f t="shared" si="13"/>
        <v>0</v>
      </c>
      <c r="BJ34" s="70">
        <f t="shared" si="14"/>
        <v>0</v>
      </c>
      <c r="BK34" s="15">
        <v>12</v>
      </c>
      <c r="BL34" s="15">
        <v>1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30</v>
      </c>
      <c r="C35" s="20">
        <f aca="true" t="shared" si="15" ref="C35:C66">IF(B35="","",1)</f>
        <v>1</v>
      </c>
      <c r="D35" s="7">
        <f aca="true" t="shared" si="16" ref="D35:D66">+G35+L35+Q35+V35+AA35+AF35+AK35+AP35+AU35+AZ35</f>
        <v>3.3333333333333335</v>
      </c>
      <c r="E35" s="9">
        <f aca="true" t="shared" si="17" ref="E35:E66">+H35+M35+R35+W35+AB35+AG35+AL35+AQ35+AV35+BA35</f>
        <v>12</v>
      </c>
      <c r="F35" s="51" t="s">
        <v>94</v>
      </c>
      <c r="G35" s="7">
        <v>1</v>
      </c>
      <c r="H35" s="7">
        <f aca="true" t="shared" si="18" ref="H35:H66">+I35-J35</f>
        <v>4</v>
      </c>
      <c r="I35" s="31">
        <v>4</v>
      </c>
      <c r="J35" s="32"/>
      <c r="K35" s="35" t="s">
        <v>149</v>
      </c>
      <c r="L35" s="8">
        <v>0</v>
      </c>
      <c r="M35" s="7">
        <f aca="true" t="shared" si="19" ref="M35:M66">+N35-O35</f>
        <v>2</v>
      </c>
      <c r="N35" s="31">
        <v>2</v>
      </c>
      <c r="O35" s="32"/>
      <c r="P35" s="35" t="s">
        <v>193</v>
      </c>
      <c r="Q35" s="8">
        <v>2</v>
      </c>
      <c r="R35" s="7">
        <f aca="true" t="shared" si="20" ref="R35:R66">+S35-T35</f>
        <v>4</v>
      </c>
      <c r="S35" s="31">
        <v>4</v>
      </c>
      <c r="T35" s="32"/>
      <c r="U35" s="35" t="s">
        <v>250</v>
      </c>
      <c r="V35" s="8">
        <v>0.3333333333333333</v>
      </c>
      <c r="W35" s="7">
        <f aca="true" t="shared" si="21" ref="W35:W66">+X35-Y35</f>
        <v>2</v>
      </c>
      <c r="X35" s="31">
        <v>2</v>
      </c>
      <c r="Y35" s="32"/>
      <c r="Z35" s="35"/>
      <c r="AA35" s="8">
        <v>0</v>
      </c>
      <c r="AB35" s="7">
        <f aca="true" t="shared" si="22" ref="AB35:AB66">+AC35-AD35</f>
        <v>0</v>
      </c>
      <c r="AC35" s="31"/>
      <c r="AD35" s="32"/>
      <c r="AE35" s="35"/>
      <c r="AF35" s="8">
        <v>0</v>
      </c>
      <c r="AG35" s="7">
        <f aca="true" t="shared" si="23" ref="AG35:AG66">+AH35-AI35</f>
        <v>0</v>
      </c>
      <c r="AH35" s="31"/>
      <c r="AI35" s="32"/>
      <c r="AJ35" s="35"/>
      <c r="AK35" s="8">
        <v>0</v>
      </c>
      <c r="AL35" s="7">
        <f aca="true" t="shared" si="24" ref="AL35:AL66">+AM35-AN35</f>
        <v>0</v>
      </c>
      <c r="AM35" s="31"/>
      <c r="AN35" s="32"/>
      <c r="AO35" s="35"/>
      <c r="AP35" s="8">
        <v>0</v>
      </c>
      <c r="AQ35" s="7">
        <f aca="true" t="shared" si="25" ref="AQ35:AQ66">+AR35-AS35</f>
        <v>0</v>
      </c>
      <c r="AR35" s="31"/>
      <c r="AS35" s="32"/>
      <c r="AT35" s="35"/>
      <c r="AU35" s="8">
        <v>0</v>
      </c>
      <c r="AV35" s="7">
        <f aca="true" t="shared" si="26" ref="AV35:AV66">+AW35-AX35</f>
        <v>0</v>
      </c>
      <c r="AW35" s="31"/>
      <c r="AX35" s="32"/>
      <c r="AY35" s="35"/>
      <c r="AZ35" s="8">
        <v>0</v>
      </c>
      <c r="BA35" s="7">
        <f aca="true" t="shared" si="27" ref="BA35:BA66">+BB35-BC35</f>
        <v>0</v>
      </c>
      <c r="BB35" s="31"/>
      <c r="BC35" s="32"/>
      <c r="BD35" s="69">
        <v>33</v>
      </c>
      <c r="BE35" s="72">
        <v>0</v>
      </c>
      <c r="BF35" s="5">
        <v>0</v>
      </c>
      <c r="BG35" s="5">
        <v>0</v>
      </c>
      <c r="BH35" s="73">
        <v>0</v>
      </c>
      <c r="BI35" s="70">
        <f aca="true" t="shared" si="28" ref="BI35:BI66">SUM(BE35:BH35)</f>
        <v>0</v>
      </c>
      <c r="BJ35" s="70">
        <f aca="true" t="shared" si="29" ref="BJ35:BJ66">MAX(BE35:BH35)</f>
        <v>0</v>
      </c>
      <c r="BK35" s="15">
        <v>6</v>
      </c>
      <c r="BL35" s="15">
        <v>3</v>
      </c>
      <c r="BM35" s="2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 t="s">
        <v>35</v>
      </c>
      <c r="C36" s="20">
        <f t="shared" si="15"/>
        <v>1</v>
      </c>
      <c r="D36" s="7">
        <f t="shared" si="16"/>
        <v>3.3333333333333335</v>
      </c>
      <c r="E36" s="9">
        <f t="shared" si="17"/>
        <v>10</v>
      </c>
      <c r="F36" s="51" t="s">
        <v>103</v>
      </c>
      <c r="G36" s="7">
        <v>0</v>
      </c>
      <c r="H36" s="7">
        <f t="shared" si="18"/>
        <v>2</v>
      </c>
      <c r="I36" s="31">
        <v>2</v>
      </c>
      <c r="J36" s="32"/>
      <c r="K36" s="35" t="s">
        <v>174</v>
      </c>
      <c r="L36" s="8">
        <v>3</v>
      </c>
      <c r="M36" s="7">
        <f t="shared" si="19"/>
        <v>5</v>
      </c>
      <c r="N36" s="31">
        <v>5</v>
      </c>
      <c r="O36" s="32"/>
      <c r="P36" s="35" t="s">
        <v>205</v>
      </c>
      <c r="Q36" s="8">
        <v>0</v>
      </c>
      <c r="R36" s="7">
        <f t="shared" si="20"/>
        <v>1</v>
      </c>
      <c r="S36" s="31">
        <v>1</v>
      </c>
      <c r="T36" s="32"/>
      <c r="U36" s="35" t="s">
        <v>251</v>
      </c>
      <c r="V36" s="8">
        <v>0.3333333333333333</v>
      </c>
      <c r="W36" s="7">
        <f t="shared" si="21"/>
        <v>2</v>
      </c>
      <c r="X36" s="31">
        <v>2</v>
      </c>
      <c r="Y36" s="32"/>
      <c r="Z36" s="35"/>
      <c r="AA36" s="8">
        <v>0</v>
      </c>
      <c r="AB36" s="7">
        <f t="shared" si="22"/>
        <v>0</v>
      </c>
      <c r="AC36" s="31"/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>
        <v>0</v>
      </c>
      <c r="BF36" s="5">
        <v>0</v>
      </c>
      <c r="BG36" s="5">
        <v>0</v>
      </c>
      <c r="BH36" s="73">
        <v>0</v>
      </c>
      <c r="BI36" s="70">
        <f t="shared" si="28"/>
        <v>0</v>
      </c>
      <c r="BJ36" s="70">
        <f t="shared" si="29"/>
        <v>0</v>
      </c>
      <c r="BK36" s="15">
        <v>6</v>
      </c>
      <c r="BL36" s="15">
        <v>4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 t="s">
        <v>39</v>
      </c>
      <c r="C37" s="20">
        <f t="shared" si="15"/>
        <v>1</v>
      </c>
      <c r="D37" s="7">
        <f t="shared" si="16"/>
        <v>3.25</v>
      </c>
      <c r="E37" s="9">
        <f t="shared" si="17"/>
        <v>14</v>
      </c>
      <c r="F37" s="51" t="s">
        <v>118</v>
      </c>
      <c r="G37" s="7">
        <v>0</v>
      </c>
      <c r="H37" s="7">
        <f t="shared" si="18"/>
        <v>3</v>
      </c>
      <c r="I37" s="31">
        <v>3</v>
      </c>
      <c r="J37" s="32"/>
      <c r="K37" s="35" t="s">
        <v>170</v>
      </c>
      <c r="L37" s="8">
        <v>0</v>
      </c>
      <c r="M37" s="7">
        <f t="shared" si="19"/>
        <v>3</v>
      </c>
      <c r="N37" s="31">
        <v>3</v>
      </c>
      <c r="O37" s="32"/>
      <c r="P37" s="35" t="s">
        <v>225</v>
      </c>
      <c r="Q37" s="8">
        <v>2</v>
      </c>
      <c r="R37" s="7">
        <f t="shared" si="20"/>
        <v>5</v>
      </c>
      <c r="S37" s="31">
        <v>5</v>
      </c>
      <c r="T37" s="32"/>
      <c r="U37" s="35" t="s">
        <v>278</v>
      </c>
      <c r="V37" s="8">
        <v>1.25</v>
      </c>
      <c r="W37" s="7">
        <f t="shared" si="21"/>
        <v>3</v>
      </c>
      <c r="X37" s="31">
        <v>3</v>
      </c>
      <c r="Y37" s="32"/>
      <c r="Z37" s="35"/>
      <c r="AA37" s="8">
        <v>0</v>
      </c>
      <c r="AB37" s="7">
        <f t="shared" si="22"/>
        <v>0</v>
      </c>
      <c r="AC37" s="31"/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>
        <v>0</v>
      </c>
      <c r="BF37" s="5">
        <v>0</v>
      </c>
      <c r="BG37" s="5">
        <v>0</v>
      </c>
      <c r="BH37" s="73">
        <v>0</v>
      </c>
      <c r="BI37" s="70">
        <f t="shared" si="28"/>
        <v>0</v>
      </c>
      <c r="BJ37" s="70">
        <f t="shared" si="29"/>
        <v>0</v>
      </c>
      <c r="BK37" s="15">
        <v>9</v>
      </c>
      <c r="BL37" s="15">
        <v>2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51</v>
      </c>
      <c r="C38" s="20">
        <f t="shared" si="15"/>
        <v>1</v>
      </c>
      <c r="D38" s="7">
        <f t="shared" si="16"/>
        <v>3.25</v>
      </c>
      <c r="E38" s="9">
        <f t="shared" si="17"/>
        <v>12</v>
      </c>
      <c r="F38" s="51" t="s">
        <v>89</v>
      </c>
      <c r="G38" s="7">
        <v>0.3333333333333333</v>
      </c>
      <c r="H38" s="7">
        <f t="shared" si="18"/>
        <v>3</v>
      </c>
      <c r="I38" s="31">
        <v>3</v>
      </c>
      <c r="J38" s="32"/>
      <c r="K38" s="35" t="s">
        <v>162</v>
      </c>
      <c r="L38" s="8">
        <v>0.6666666666666666</v>
      </c>
      <c r="M38" s="7">
        <f t="shared" si="19"/>
        <v>2</v>
      </c>
      <c r="N38" s="31">
        <v>2</v>
      </c>
      <c r="O38" s="32"/>
      <c r="P38" s="35" t="s">
        <v>196</v>
      </c>
      <c r="Q38" s="8">
        <v>1</v>
      </c>
      <c r="R38" s="7">
        <f t="shared" si="20"/>
        <v>4</v>
      </c>
      <c r="S38" s="31">
        <v>4</v>
      </c>
      <c r="T38" s="32"/>
      <c r="U38" s="35" t="s">
        <v>279</v>
      </c>
      <c r="V38" s="8">
        <v>1.25</v>
      </c>
      <c r="W38" s="7">
        <f t="shared" si="21"/>
        <v>3</v>
      </c>
      <c r="X38" s="31">
        <v>3</v>
      </c>
      <c r="Y38" s="32"/>
      <c r="Z38" s="35"/>
      <c r="AA38" s="8">
        <v>0</v>
      </c>
      <c r="AB38" s="7">
        <f t="shared" si="22"/>
        <v>0</v>
      </c>
      <c r="AC38" s="31"/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>
        <v>0</v>
      </c>
      <c r="BF38" s="5">
        <v>0</v>
      </c>
      <c r="BG38" s="5">
        <v>0</v>
      </c>
      <c r="BH38" s="73">
        <v>0</v>
      </c>
      <c r="BI38" s="70">
        <f t="shared" si="28"/>
        <v>0</v>
      </c>
      <c r="BJ38" s="70">
        <f t="shared" si="29"/>
        <v>0</v>
      </c>
      <c r="BK38" s="15">
        <v>9</v>
      </c>
      <c r="BL38" s="15">
        <v>3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45</v>
      </c>
      <c r="C39" s="20">
        <f t="shared" si="15"/>
        <v>1</v>
      </c>
      <c r="D39" s="7">
        <f t="shared" si="16"/>
        <v>3.25</v>
      </c>
      <c r="E39" s="9">
        <f t="shared" si="17"/>
        <v>9</v>
      </c>
      <c r="F39" s="51" t="s">
        <v>121</v>
      </c>
      <c r="G39" s="7">
        <v>0</v>
      </c>
      <c r="H39" s="7">
        <f t="shared" si="18"/>
        <v>0</v>
      </c>
      <c r="I39" s="31">
        <v>0</v>
      </c>
      <c r="J39" s="32"/>
      <c r="K39" s="35" t="s">
        <v>182</v>
      </c>
      <c r="L39" s="8">
        <v>0</v>
      </c>
      <c r="M39" s="7">
        <f t="shared" si="19"/>
        <v>2</v>
      </c>
      <c r="N39" s="31">
        <v>2</v>
      </c>
      <c r="O39" s="32"/>
      <c r="P39" s="35" t="s">
        <v>234</v>
      </c>
      <c r="Q39" s="8">
        <v>3</v>
      </c>
      <c r="R39" s="7">
        <f t="shared" si="20"/>
        <v>5</v>
      </c>
      <c r="S39" s="31">
        <v>5</v>
      </c>
      <c r="T39" s="32"/>
      <c r="U39" s="35" t="s">
        <v>255</v>
      </c>
      <c r="V39" s="8">
        <v>0.25</v>
      </c>
      <c r="W39" s="7">
        <f t="shared" si="21"/>
        <v>2</v>
      </c>
      <c r="X39" s="31">
        <v>2</v>
      </c>
      <c r="Y39" s="32"/>
      <c r="Z39" s="35"/>
      <c r="AA39" s="8">
        <v>0</v>
      </c>
      <c r="AB39" s="7">
        <f t="shared" si="22"/>
        <v>0</v>
      </c>
      <c r="AC39" s="31"/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>
        <v>0</v>
      </c>
      <c r="BF39" s="5">
        <v>0</v>
      </c>
      <c r="BG39" s="5">
        <v>0</v>
      </c>
      <c r="BH39" s="73">
        <v>0</v>
      </c>
      <c r="BI39" s="70">
        <f t="shared" si="28"/>
        <v>0</v>
      </c>
      <c r="BJ39" s="70">
        <f t="shared" si="29"/>
        <v>0</v>
      </c>
      <c r="BK39" s="15">
        <v>7</v>
      </c>
      <c r="BL39" s="15">
        <v>4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70</v>
      </c>
      <c r="C40" s="20">
        <f t="shared" si="15"/>
        <v>1</v>
      </c>
      <c r="D40" s="7">
        <f t="shared" si="16"/>
        <v>3</v>
      </c>
      <c r="E40" s="9">
        <f t="shared" si="17"/>
        <v>15</v>
      </c>
      <c r="F40" s="51" t="s">
        <v>81</v>
      </c>
      <c r="G40" s="7">
        <v>0.5</v>
      </c>
      <c r="H40" s="7">
        <f t="shared" si="18"/>
        <v>4</v>
      </c>
      <c r="I40" s="31">
        <v>4</v>
      </c>
      <c r="J40" s="32"/>
      <c r="K40" s="35" t="s">
        <v>156</v>
      </c>
      <c r="L40" s="8">
        <v>0</v>
      </c>
      <c r="M40" s="7">
        <f t="shared" si="19"/>
        <v>2</v>
      </c>
      <c r="N40" s="31">
        <v>2</v>
      </c>
      <c r="O40" s="32"/>
      <c r="P40" s="35" t="s">
        <v>224</v>
      </c>
      <c r="Q40" s="8">
        <v>2</v>
      </c>
      <c r="R40" s="7">
        <f t="shared" si="20"/>
        <v>5</v>
      </c>
      <c r="S40" s="31">
        <v>5</v>
      </c>
      <c r="T40" s="32"/>
      <c r="U40" s="35" t="s">
        <v>259</v>
      </c>
      <c r="V40" s="8">
        <v>0.5</v>
      </c>
      <c r="W40" s="7">
        <f t="shared" si="21"/>
        <v>4</v>
      </c>
      <c r="X40" s="31">
        <v>4</v>
      </c>
      <c r="Y40" s="32"/>
      <c r="Z40" s="35"/>
      <c r="AA40" s="8">
        <v>0</v>
      </c>
      <c r="AB40" s="7">
        <f t="shared" si="22"/>
        <v>0</v>
      </c>
      <c r="AC40" s="31"/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>
        <v>0</v>
      </c>
      <c r="BF40" s="5">
        <v>0</v>
      </c>
      <c r="BG40" s="5">
        <v>0</v>
      </c>
      <c r="BH40" s="73">
        <v>0</v>
      </c>
      <c r="BI40" s="70">
        <f t="shared" si="28"/>
        <v>0</v>
      </c>
      <c r="BJ40" s="70">
        <f t="shared" si="29"/>
        <v>0</v>
      </c>
      <c r="BK40" s="15">
        <v>8</v>
      </c>
      <c r="BL40" s="15">
        <v>3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50</v>
      </c>
      <c r="C41" s="20">
        <f t="shared" si="15"/>
        <v>1</v>
      </c>
      <c r="D41" s="7">
        <f t="shared" si="16"/>
        <v>3</v>
      </c>
      <c r="E41" s="9">
        <f t="shared" si="17"/>
        <v>12</v>
      </c>
      <c r="F41" s="51" t="s">
        <v>86</v>
      </c>
      <c r="G41" s="7">
        <v>3</v>
      </c>
      <c r="H41" s="7">
        <f t="shared" si="18"/>
        <v>5</v>
      </c>
      <c r="I41" s="31">
        <v>5</v>
      </c>
      <c r="J41" s="32"/>
      <c r="K41" s="35" t="s">
        <v>133</v>
      </c>
      <c r="L41" s="8">
        <v>0</v>
      </c>
      <c r="M41" s="7">
        <f t="shared" si="19"/>
        <v>3</v>
      </c>
      <c r="N41" s="31">
        <v>3</v>
      </c>
      <c r="O41" s="32"/>
      <c r="P41" s="35" t="s">
        <v>204</v>
      </c>
      <c r="Q41" s="8">
        <v>0</v>
      </c>
      <c r="R41" s="7">
        <f t="shared" si="20"/>
        <v>1</v>
      </c>
      <c r="S41" s="31">
        <v>1</v>
      </c>
      <c r="T41" s="32"/>
      <c r="U41" s="35" t="s">
        <v>257</v>
      </c>
      <c r="V41" s="8">
        <v>0</v>
      </c>
      <c r="W41" s="7">
        <f t="shared" si="21"/>
        <v>3</v>
      </c>
      <c r="X41" s="31">
        <v>3</v>
      </c>
      <c r="Y41" s="32"/>
      <c r="Z41" s="35"/>
      <c r="AA41" s="8">
        <v>0</v>
      </c>
      <c r="AB41" s="7">
        <f t="shared" si="22"/>
        <v>0</v>
      </c>
      <c r="AC41" s="31"/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>
        <v>0</v>
      </c>
      <c r="BF41" s="5">
        <v>0</v>
      </c>
      <c r="BG41" s="5">
        <v>0</v>
      </c>
      <c r="BH41" s="73">
        <v>0</v>
      </c>
      <c r="BI41" s="70">
        <f t="shared" si="28"/>
        <v>0</v>
      </c>
      <c r="BJ41" s="70">
        <f t="shared" si="29"/>
        <v>0</v>
      </c>
      <c r="BK41" s="15">
        <v>8</v>
      </c>
      <c r="BL41" s="15">
        <v>4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 t="s">
        <v>71</v>
      </c>
      <c r="C42" s="20">
        <f t="shared" si="15"/>
        <v>1</v>
      </c>
      <c r="D42" s="7">
        <f t="shared" si="16"/>
        <v>2.3333333333333335</v>
      </c>
      <c r="E42" s="9">
        <f t="shared" si="17"/>
        <v>8</v>
      </c>
      <c r="F42" s="51" t="s">
        <v>102</v>
      </c>
      <c r="G42" s="7">
        <v>1</v>
      </c>
      <c r="H42" s="7">
        <f t="shared" si="18"/>
        <v>3</v>
      </c>
      <c r="I42" s="31">
        <v>3</v>
      </c>
      <c r="J42" s="32"/>
      <c r="K42" s="35" t="s">
        <v>151</v>
      </c>
      <c r="L42" s="8">
        <v>1</v>
      </c>
      <c r="M42" s="7">
        <f t="shared" si="19"/>
        <v>4</v>
      </c>
      <c r="N42" s="31">
        <v>4</v>
      </c>
      <c r="O42" s="32"/>
      <c r="P42" s="35" t="s">
        <v>191</v>
      </c>
      <c r="Q42" s="8">
        <v>0</v>
      </c>
      <c r="R42" s="7">
        <f t="shared" si="20"/>
        <v>0</v>
      </c>
      <c r="S42" s="31">
        <v>0</v>
      </c>
      <c r="T42" s="32"/>
      <c r="U42" s="35" t="s">
        <v>262</v>
      </c>
      <c r="V42" s="8">
        <v>0.3333333333333333</v>
      </c>
      <c r="W42" s="7">
        <f t="shared" si="21"/>
        <v>1</v>
      </c>
      <c r="X42" s="31">
        <v>1</v>
      </c>
      <c r="Y42" s="32"/>
      <c r="Z42" s="35"/>
      <c r="AA42" s="8">
        <v>0</v>
      </c>
      <c r="AB42" s="7">
        <f t="shared" si="22"/>
        <v>0</v>
      </c>
      <c r="AC42" s="31"/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>
        <v>0</v>
      </c>
      <c r="BF42" s="5">
        <v>0</v>
      </c>
      <c r="BG42" s="5">
        <v>0</v>
      </c>
      <c r="BH42" s="73">
        <v>0</v>
      </c>
      <c r="BI42" s="70">
        <f t="shared" si="28"/>
        <v>0</v>
      </c>
      <c r="BJ42" s="70">
        <f t="shared" si="29"/>
        <v>0</v>
      </c>
      <c r="BK42" s="15">
        <v>11</v>
      </c>
      <c r="BL42" s="15">
        <v>2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61</v>
      </c>
      <c r="C43" s="20">
        <f t="shared" si="15"/>
        <v>1</v>
      </c>
      <c r="D43" s="7">
        <f t="shared" si="16"/>
        <v>2.25</v>
      </c>
      <c r="E43" s="9">
        <f t="shared" si="17"/>
        <v>10</v>
      </c>
      <c r="F43" s="51" t="s">
        <v>106</v>
      </c>
      <c r="G43" s="7">
        <v>0</v>
      </c>
      <c r="H43" s="7">
        <f t="shared" si="18"/>
        <v>1</v>
      </c>
      <c r="I43" s="31">
        <v>1</v>
      </c>
      <c r="J43" s="32"/>
      <c r="K43" s="35" t="s">
        <v>176</v>
      </c>
      <c r="L43" s="8">
        <v>1</v>
      </c>
      <c r="M43" s="7">
        <f t="shared" si="19"/>
        <v>3</v>
      </c>
      <c r="N43" s="31">
        <v>3</v>
      </c>
      <c r="O43" s="32"/>
      <c r="P43" s="35" t="s">
        <v>219</v>
      </c>
      <c r="Q43" s="8">
        <v>1</v>
      </c>
      <c r="R43" s="7">
        <f t="shared" si="20"/>
        <v>4</v>
      </c>
      <c r="S43" s="31">
        <v>4</v>
      </c>
      <c r="T43" s="32"/>
      <c r="U43" s="35" t="s">
        <v>260</v>
      </c>
      <c r="V43" s="8">
        <v>0.25</v>
      </c>
      <c r="W43" s="7">
        <f t="shared" si="21"/>
        <v>2</v>
      </c>
      <c r="X43" s="31">
        <v>2</v>
      </c>
      <c r="Y43" s="32"/>
      <c r="Z43" s="35"/>
      <c r="AA43" s="8">
        <v>0</v>
      </c>
      <c r="AB43" s="7">
        <f t="shared" si="22"/>
        <v>0</v>
      </c>
      <c r="AC43" s="31"/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>
        <v>0</v>
      </c>
      <c r="BF43" s="5">
        <v>0</v>
      </c>
      <c r="BG43" s="5">
        <v>0</v>
      </c>
      <c r="BH43" s="73">
        <v>0</v>
      </c>
      <c r="BI43" s="70">
        <f t="shared" si="28"/>
        <v>0</v>
      </c>
      <c r="BJ43" s="70">
        <f t="shared" si="29"/>
        <v>0</v>
      </c>
      <c r="BK43" s="15">
        <v>9</v>
      </c>
      <c r="BL43" s="15">
        <v>4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64</v>
      </c>
      <c r="C44" s="20">
        <f t="shared" si="15"/>
        <v>1</v>
      </c>
      <c r="D44" s="7">
        <f t="shared" si="16"/>
        <v>2.25</v>
      </c>
      <c r="E44" s="9">
        <f t="shared" si="17"/>
        <v>8</v>
      </c>
      <c r="F44" s="51" t="s">
        <v>107</v>
      </c>
      <c r="G44" s="7">
        <v>0.25</v>
      </c>
      <c r="H44" s="7">
        <f t="shared" si="18"/>
        <v>2</v>
      </c>
      <c r="I44" s="31">
        <v>2</v>
      </c>
      <c r="J44" s="32"/>
      <c r="K44" s="35" t="s">
        <v>163</v>
      </c>
      <c r="L44" s="8">
        <v>2</v>
      </c>
      <c r="M44" s="7">
        <f t="shared" si="19"/>
        <v>3</v>
      </c>
      <c r="N44" s="31">
        <v>3</v>
      </c>
      <c r="O44" s="32"/>
      <c r="P44" s="35" t="s">
        <v>190</v>
      </c>
      <c r="Q44" s="8">
        <v>0</v>
      </c>
      <c r="R44" s="7">
        <f t="shared" si="20"/>
        <v>1</v>
      </c>
      <c r="S44" s="31">
        <v>1</v>
      </c>
      <c r="T44" s="32"/>
      <c r="U44" s="35" t="s">
        <v>280</v>
      </c>
      <c r="V44" s="8">
        <v>0</v>
      </c>
      <c r="W44" s="7">
        <f t="shared" si="21"/>
        <v>2</v>
      </c>
      <c r="X44" s="31">
        <v>2</v>
      </c>
      <c r="Y44" s="32"/>
      <c r="Z44" s="35"/>
      <c r="AA44" s="8">
        <v>0</v>
      </c>
      <c r="AB44" s="7">
        <f t="shared" si="22"/>
        <v>0</v>
      </c>
      <c r="AC44" s="31"/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>
        <v>0</v>
      </c>
      <c r="BF44" s="5">
        <v>0</v>
      </c>
      <c r="BG44" s="5">
        <v>0</v>
      </c>
      <c r="BH44" s="73">
        <v>0</v>
      </c>
      <c r="BI44" s="70">
        <f t="shared" si="28"/>
        <v>0</v>
      </c>
      <c r="BJ44" s="70">
        <f t="shared" si="29"/>
        <v>0</v>
      </c>
      <c r="BK44" s="15">
        <v>10</v>
      </c>
      <c r="BL44" s="15">
        <v>3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 t="s">
        <v>74</v>
      </c>
      <c r="C45" s="20">
        <f t="shared" si="15"/>
        <v>1</v>
      </c>
      <c r="D45" s="7">
        <f t="shared" si="16"/>
        <v>2</v>
      </c>
      <c r="E45" s="9">
        <f t="shared" si="17"/>
        <v>9</v>
      </c>
      <c r="F45" s="51" t="s">
        <v>123</v>
      </c>
      <c r="G45" s="7">
        <v>0</v>
      </c>
      <c r="H45" s="7">
        <f t="shared" si="18"/>
        <v>1</v>
      </c>
      <c r="I45" s="31">
        <v>1</v>
      </c>
      <c r="J45" s="32"/>
      <c r="K45" s="35" t="s">
        <v>179</v>
      </c>
      <c r="L45" s="8">
        <v>0</v>
      </c>
      <c r="M45" s="7">
        <f t="shared" si="19"/>
        <v>3</v>
      </c>
      <c r="N45" s="31">
        <v>3</v>
      </c>
      <c r="O45" s="32"/>
      <c r="P45" s="35" t="s">
        <v>230</v>
      </c>
      <c r="Q45" s="8">
        <v>1</v>
      </c>
      <c r="R45" s="7">
        <f t="shared" si="20"/>
        <v>2</v>
      </c>
      <c r="S45" s="31">
        <v>2</v>
      </c>
      <c r="T45" s="32"/>
      <c r="U45" s="35" t="s">
        <v>261</v>
      </c>
      <c r="V45" s="8">
        <v>1</v>
      </c>
      <c r="W45" s="7">
        <f t="shared" si="21"/>
        <v>3</v>
      </c>
      <c r="X45" s="31">
        <v>3</v>
      </c>
      <c r="Y45" s="32"/>
      <c r="Z45" s="35"/>
      <c r="AA45" s="8">
        <v>0</v>
      </c>
      <c r="AB45" s="7">
        <f t="shared" si="22"/>
        <v>0</v>
      </c>
      <c r="AC45" s="31"/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>
        <v>43</v>
      </c>
      <c r="BE45" s="72">
        <v>0</v>
      </c>
      <c r="BF45" s="5">
        <v>0</v>
      </c>
      <c r="BG45" s="5">
        <v>0</v>
      </c>
      <c r="BH45" s="73">
        <v>0</v>
      </c>
      <c r="BI45" s="70">
        <f t="shared" si="28"/>
        <v>0</v>
      </c>
      <c r="BJ45" s="70">
        <f t="shared" si="29"/>
        <v>0</v>
      </c>
      <c r="BK45" s="15">
        <v>10</v>
      </c>
      <c r="BL45" s="15">
        <v>2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 t="s">
        <v>33</v>
      </c>
      <c r="C46" s="20">
        <f t="shared" si="15"/>
        <v>1</v>
      </c>
      <c r="D46" s="7">
        <f t="shared" si="16"/>
        <v>1.9999999999999998</v>
      </c>
      <c r="E46" s="9">
        <f t="shared" si="17"/>
        <v>9</v>
      </c>
      <c r="F46" s="51" t="s">
        <v>99</v>
      </c>
      <c r="G46" s="7">
        <v>0</v>
      </c>
      <c r="H46" s="7">
        <f t="shared" si="18"/>
        <v>2</v>
      </c>
      <c r="I46" s="31">
        <v>2</v>
      </c>
      <c r="J46" s="32"/>
      <c r="K46" s="35" t="s">
        <v>173</v>
      </c>
      <c r="L46" s="8">
        <v>1</v>
      </c>
      <c r="M46" s="7">
        <f t="shared" si="19"/>
        <v>4</v>
      </c>
      <c r="N46" s="31">
        <v>4</v>
      </c>
      <c r="O46" s="32"/>
      <c r="P46" s="35" t="s">
        <v>194</v>
      </c>
      <c r="Q46" s="8">
        <v>0.6666666666666666</v>
      </c>
      <c r="R46" s="7">
        <f t="shared" si="20"/>
        <v>2</v>
      </c>
      <c r="S46" s="31">
        <v>2</v>
      </c>
      <c r="T46" s="32"/>
      <c r="U46" s="35" t="s">
        <v>263</v>
      </c>
      <c r="V46" s="8">
        <v>0.3333333333333333</v>
      </c>
      <c r="W46" s="7">
        <f t="shared" si="21"/>
        <v>1</v>
      </c>
      <c r="X46" s="31">
        <v>1</v>
      </c>
      <c r="Y46" s="32"/>
      <c r="Z46" s="35"/>
      <c r="AA46" s="8">
        <v>0</v>
      </c>
      <c r="AB46" s="7">
        <f t="shared" si="22"/>
        <v>0</v>
      </c>
      <c r="AC46" s="31"/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>
        <v>44</v>
      </c>
      <c r="BE46" s="72">
        <v>0</v>
      </c>
      <c r="BF46" s="5">
        <v>0</v>
      </c>
      <c r="BG46" s="5">
        <v>0</v>
      </c>
      <c r="BH46" s="73">
        <v>0</v>
      </c>
      <c r="BI46" s="70">
        <f t="shared" si="28"/>
        <v>0</v>
      </c>
      <c r="BJ46" s="70">
        <f t="shared" si="29"/>
        <v>0</v>
      </c>
      <c r="BK46" s="15">
        <v>11</v>
      </c>
      <c r="BL46" s="15">
        <v>3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 t="s">
        <v>49</v>
      </c>
      <c r="C47" s="20">
        <f t="shared" si="15"/>
        <v>1</v>
      </c>
      <c r="D47" s="7">
        <f t="shared" si="16"/>
        <v>1.3333333333333333</v>
      </c>
      <c r="E47" s="9">
        <f t="shared" si="17"/>
        <v>10</v>
      </c>
      <c r="F47" s="51" t="s">
        <v>116</v>
      </c>
      <c r="G47" s="7">
        <v>0</v>
      </c>
      <c r="H47" s="7">
        <f t="shared" si="18"/>
        <v>3</v>
      </c>
      <c r="I47" s="31">
        <v>3</v>
      </c>
      <c r="J47" s="32"/>
      <c r="K47" s="35" t="s">
        <v>167</v>
      </c>
      <c r="L47" s="8">
        <v>0</v>
      </c>
      <c r="M47" s="7">
        <f t="shared" si="19"/>
        <v>2</v>
      </c>
      <c r="N47" s="31">
        <v>2</v>
      </c>
      <c r="O47" s="32"/>
      <c r="P47" s="35" t="s">
        <v>228</v>
      </c>
      <c r="Q47" s="8">
        <v>1</v>
      </c>
      <c r="R47" s="7">
        <f t="shared" si="20"/>
        <v>4</v>
      </c>
      <c r="S47" s="31">
        <v>4</v>
      </c>
      <c r="T47" s="32"/>
      <c r="U47" s="35" t="s">
        <v>265</v>
      </c>
      <c r="V47" s="8">
        <v>0.3333333333333333</v>
      </c>
      <c r="W47" s="7">
        <f t="shared" si="21"/>
        <v>1</v>
      </c>
      <c r="X47" s="31">
        <v>1</v>
      </c>
      <c r="Y47" s="32"/>
      <c r="Z47" s="35"/>
      <c r="AA47" s="8">
        <v>0</v>
      </c>
      <c r="AB47" s="7">
        <f t="shared" si="22"/>
        <v>0</v>
      </c>
      <c r="AC47" s="31"/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>
        <v>45</v>
      </c>
      <c r="BE47" s="72">
        <v>0</v>
      </c>
      <c r="BF47" s="5">
        <v>0</v>
      </c>
      <c r="BG47" s="5">
        <v>1</v>
      </c>
      <c r="BH47" s="73">
        <v>0</v>
      </c>
      <c r="BI47" s="70">
        <f t="shared" si="28"/>
        <v>1</v>
      </c>
      <c r="BJ47" s="70">
        <f t="shared" si="29"/>
        <v>1</v>
      </c>
      <c r="BK47" s="15">
        <v>11</v>
      </c>
      <c r="BL47" s="15">
        <v>4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 t="s">
        <v>43</v>
      </c>
      <c r="C48" s="20">
        <f t="shared" si="15"/>
        <v>1</v>
      </c>
      <c r="D48" s="7">
        <f t="shared" si="16"/>
        <v>1.1666666666666665</v>
      </c>
      <c r="E48" s="9">
        <f t="shared" si="17"/>
        <v>12</v>
      </c>
      <c r="F48" s="51" t="s">
        <v>95</v>
      </c>
      <c r="G48" s="7">
        <v>0</v>
      </c>
      <c r="H48" s="7">
        <f t="shared" si="18"/>
        <v>3</v>
      </c>
      <c r="I48" s="31">
        <v>3</v>
      </c>
      <c r="J48" s="32"/>
      <c r="K48" s="35" t="s">
        <v>165</v>
      </c>
      <c r="L48" s="8">
        <v>0.6666666666666666</v>
      </c>
      <c r="M48" s="7">
        <f t="shared" si="19"/>
        <v>2</v>
      </c>
      <c r="N48" s="31">
        <v>2</v>
      </c>
      <c r="O48" s="32"/>
      <c r="P48" s="35" t="s">
        <v>223</v>
      </c>
      <c r="Q48" s="8">
        <v>0</v>
      </c>
      <c r="R48" s="7">
        <f t="shared" si="20"/>
        <v>4</v>
      </c>
      <c r="S48" s="31">
        <v>4</v>
      </c>
      <c r="T48" s="32"/>
      <c r="U48" s="35" t="s">
        <v>284</v>
      </c>
      <c r="V48" s="8">
        <v>0.5</v>
      </c>
      <c r="W48" s="7">
        <f t="shared" si="21"/>
        <v>3</v>
      </c>
      <c r="X48" s="31">
        <v>3</v>
      </c>
      <c r="Y48" s="32"/>
      <c r="Z48" s="35"/>
      <c r="AA48" s="8">
        <v>0</v>
      </c>
      <c r="AB48" s="7">
        <f t="shared" si="22"/>
        <v>0</v>
      </c>
      <c r="AC48" s="31"/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>
        <v>46</v>
      </c>
      <c r="BE48" s="72">
        <v>0</v>
      </c>
      <c r="BF48" s="5">
        <v>0</v>
      </c>
      <c r="BG48" s="5">
        <v>0</v>
      </c>
      <c r="BH48" s="73">
        <v>0</v>
      </c>
      <c r="BI48" s="70">
        <f t="shared" si="28"/>
        <v>0</v>
      </c>
      <c r="BJ48" s="70">
        <f t="shared" si="29"/>
        <v>0</v>
      </c>
      <c r="BK48" s="15">
        <v>12</v>
      </c>
      <c r="BL48" s="15">
        <v>2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 t="s">
        <v>40</v>
      </c>
      <c r="C49" s="20">
        <f t="shared" si="15"/>
        <v>1</v>
      </c>
      <c r="D49" s="7">
        <f t="shared" si="16"/>
        <v>1</v>
      </c>
      <c r="E49" s="9">
        <f t="shared" si="17"/>
        <v>10</v>
      </c>
      <c r="F49" s="51" t="s">
        <v>115</v>
      </c>
      <c r="G49" s="7">
        <v>1</v>
      </c>
      <c r="H49" s="7">
        <f t="shared" si="18"/>
        <v>4</v>
      </c>
      <c r="I49" s="31">
        <v>4</v>
      </c>
      <c r="J49" s="32"/>
      <c r="K49" s="35" t="s">
        <v>150</v>
      </c>
      <c r="L49" s="8">
        <v>0</v>
      </c>
      <c r="M49" s="7">
        <f t="shared" si="19"/>
        <v>2</v>
      </c>
      <c r="N49" s="31">
        <v>2</v>
      </c>
      <c r="O49" s="32"/>
      <c r="P49" s="35" t="s">
        <v>218</v>
      </c>
      <c r="Q49" s="8">
        <v>0</v>
      </c>
      <c r="R49" s="7">
        <f t="shared" si="20"/>
        <v>2</v>
      </c>
      <c r="S49" s="31">
        <v>2</v>
      </c>
      <c r="T49" s="32"/>
      <c r="U49" s="35" t="s">
        <v>282</v>
      </c>
      <c r="V49" s="8">
        <v>0</v>
      </c>
      <c r="W49" s="7">
        <f t="shared" si="21"/>
        <v>2</v>
      </c>
      <c r="X49" s="31">
        <v>2</v>
      </c>
      <c r="Y49" s="32"/>
      <c r="Z49" s="35"/>
      <c r="AA49" s="8">
        <v>0</v>
      </c>
      <c r="AB49" s="7">
        <f t="shared" si="22"/>
        <v>0</v>
      </c>
      <c r="AC49" s="31"/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>
        <v>47</v>
      </c>
      <c r="BE49" s="72">
        <v>1</v>
      </c>
      <c r="BF49" s="5">
        <v>0</v>
      </c>
      <c r="BG49" s="5">
        <v>0</v>
      </c>
      <c r="BH49" s="73">
        <v>0</v>
      </c>
      <c r="BI49" s="70">
        <f t="shared" si="28"/>
        <v>1</v>
      </c>
      <c r="BJ49" s="70">
        <f t="shared" si="29"/>
        <v>1</v>
      </c>
      <c r="BK49" s="15">
        <v>10</v>
      </c>
      <c r="BL49" s="15">
        <v>4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 t="s">
        <v>52</v>
      </c>
      <c r="C50" s="20">
        <f t="shared" si="15"/>
        <v>1</v>
      </c>
      <c r="D50" s="7">
        <f t="shared" si="16"/>
        <v>1</v>
      </c>
      <c r="E50" s="9">
        <f t="shared" si="17"/>
        <v>7</v>
      </c>
      <c r="F50" s="51" t="s">
        <v>101</v>
      </c>
      <c r="G50" s="7">
        <v>0</v>
      </c>
      <c r="H50" s="7">
        <f t="shared" si="18"/>
        <v>1</v>
      </c>
      <c r="I50" s="31">
        <v>1</v>
      </c>
      <c r="J50" s="32"/>
      <c r="K50" s="35" t="s">
        <v>177</v>
      </c>
      <c r="L50" s="8">
        <v>0</v>
      </c>
      <c r="M50" s="7">
        <f t="shared" si="19"/>
        <v>2</v>
      </c>
      <c r="N50" s="31">
        <v>2</v>
      </c>
      <c r="O50" s="32"/>
      <c r="P50" s="35" t="s">
        <v>233</v>
      </c>
      <c r="Q50" s="8">
        <v>0</v>
      </c>
      <c r="R50" s="7">
        <f t="shared" si="20"/>
        <v>0</v>
      </c>
      <c r="S50" s="31">
        <v>0</v>
      </c>
      <c r="T50" s="32"/>
      <c r="U50" s="35" t="s">
        <v>286</v>
      </c>
      <c r="V50" s="8">
        <v>1</v>
      </c>
      <c r="W50" s="7">
        <f t="shared" si="21"/>
        <v>4</v>
      </c>
      <c r="X50" s="31">
        <v>4</v>
      </c>
      <c r="Y50" s="32"/>
      <c r="Z50" s="35"/>
      <c r="AA50" s="8">
        <v>0</v>
      </c>
      <c r="AB50" s="7">
        <f t="shared" si="22"/>
        <v>0</v>
      </c>
      <c r="AC50" s="31"/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>
        <v>48</v>
      </c>
      <c r="BE50" s="72">
        <v>0</v>
      </c>
      <c r="BF50" s="5">
        <v>0</v>
      </c>
      <c r="BG50" s="5">
        <v>0</v>
      </c>
      <c r="BH50" s="73">
        <v>0</v>
      </c>
      <c r="BI50" s="70">
        <f t="shared" si="28"/>
        <v>0</v>
      </c>
      <c r="BJ50" s="70">
        <f t="shared" si="29"/>
        <v>0</v>
      </c>
      <c r="BK50" s="15">
        <v>13</v>
      </c>
      <c r="BL50" s="15">
        <v>2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 t="s">
        <v>65</v>
      </c>
      <c r="C51" s="20">
        <f t="shared" si="15"/>
        <v>1</v>
      </c>
      <c r="D51" s="7">
        <f t="shared" si="16"/>
        <v>0.8333333333333333</v>
      </c>
      <c r="E51" s="9">
        <f t="shared" si="17"/>
        <v>8</v>
      </c>
      <c r="F51" s="51" t="s">
        <v>88</v>
      </c>
      <c r="G51" s="7">
        <v>0.3333333333333333</v>
      </c>
      <c r="H51" s="7">
        <f t="shared" si="18"/>
        <v>3</v>
      </c>
      <c r="I51" s="31">
        <v>3</v>
      </c>
      <c r="J51" s="32"/>
      <c r="K51" s="35" t="s">
        <v>161</v>
      </c>
      <c r="L51" s="8">
        <v>0.5</v>
      </c>
      <c r="M51" s="7">
        <f t="shared" si="19"/>
        <v>2</v>
      </c>
      <c r="N51" s="31">
        <v>2</v>
      </c>
      <c r="O51" s="32"/>
      <c r="P51" s="35" t="s">
        <v>220</v>
      </c>
      <c r="Q51" s="8">
        <v>0</v>
      </c>
      <c r="R51" s="7">
        <f t="shared" si="20"/>
        <v>3</v>
      </c>
      <c r="S51" s="31">
        <v>3</v>
      </c>
      <c r="T51" s="32"/>
      <c r="U51" s="35" t="s">
        <v>283</v>
      </c>
      <c r="V51" s="8">
        <v>0</v>
      </c>
      <c r="W51" s="7">
        <f t="shared" si="21"/>
        <v>0</v>
      </c>
      <c r="X51" s="31">
        <v>0</v>
      </c>
      <c r="Y51" s="32"/>
      <c r="Z51" s="35"/>
      <c r="AA51" s="8">
        <v>0</v>
      </c>
      <c r="AB51" s="7">
        <f t="shared" si="22"/>
        <v>0</v>
      </c>
      <c r="AC51" s="31"/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>
        <v>49</v>
      </c>
      <c r="BE51" s="72">
        <v>0</v>
      </c>
      <c r="BF51" s="5">
        <v>0</v>
      </c>
      <c r="BG51" s="5">
        <v>1</v>
      </c>
      <c r="BH51" s="73">
        <v>0</v>
      </c>
      <c r="BI51" s="70">
        <f t="shared" si="28"/>
        <v>1</v>
      </c>
      <c r="BJ51" s="70">
        <f t="shared" si="29"/>
        <v>1</v>
      </c>
      <c r="BK51" s="15">
        <v>12</v>
      </c>
      <c r="BL51" s="15">
        <v>4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 t="s">
        <v>47</v>
      </c>
      <c r="C52" s="20">
        <f t="shared" si="15"/>
        <v>1</v>
      </c>
      <c r="D52" s="7">
        <f t="shared" si="16"/>
        <v>0.5</v>
      </c>
      <c r="E52" s="9">
        <f t="shared" si="17"/>
        <v>7</v>
      </c>
      <c r="F52" s="51" t="s">
        <v>119</v>
      </c>
      <c r="G52" s="7">
        <v>0</v>
      </c>
      <c r="H52" s="7">
        <f t="shared" si="18"/>
        <v>2</v>
      </c>
      <c r="I52" s="31">
        <v>2</v>
      </c>
      <c r="J52" s="32"/>
      <c r="K52" s="35" t="s">
        <v>175</v>
      </c>
      <c r="L52" s="8">
        <v>0</v>
      </c>
      <c r="M52" s="7">
        <f t="shared" si="19"/>
        <v>1</v>
      </c>
      <c r="N52" s="31">
        <v>1</v>
      </c>
      <c r="O52" s="32"/>
      <c r="P52" s="35" t="s">
        <v>232</v>
      </c>
      <c r="Q52" s="8">
        <v>0</v>
      </c>
      <c r="R52" s="7">
        <f t="shared" si="20"/>
        <v>1</v>
      </c>
      <c r="S52" s="31">
        <v>1</v>
      </c>
      <c r="T52" s="32"/>
      <c r="U52" s="35" t="s">
        <v>276</v>
      </c>
      <c r="V52" s="8">
        <v>0.5</v>
      </c>
      <c r="W52" s="7">
        <f t="shared" si="21"/>
        <v>3</v>
      </c>
      <c r="X52" s="31">
        <v>3</v>
      </c>
      <c r="Y52" s="32"/>
      <c r="Z52" s="35"/>
      <c r="AA52" s="8">
        <v>0</v>
      </c>
      <c r="AB52" s="7">
        <f t="shared" si="22"/>
        <v>0</v>
      </c>
      <c r="AC52" s="31"/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>
        <v>50</v>
      </c>
      <c r="BE52" s="72">
        <v>0</v>
      </c>
      <c r="BF52" s="5">
        <v>0</v>
      </c>
      <c r="BG52" s="5">
        <v>0</v>
      </c>
      <c r="BH52" s="73">
        <v>0</v>
      </c>
      <c r="BI52" s="70">
        <f t="shared" si="28"/>
        <v>0</v>
      </c>
      <c r="BJ52" s="70">
        <f t="shared" si="29"/>
        <v>0</v>
      </c>
      <c r="BK52" s="15">
        <v>12</v>
      </c>
      <c r="BL52" s="15">
        <v>3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 t="s">
        <v>57</v>
      </c>
      <c r="C53" s="20">
        <f t="shared" si="15"/>
        <v>1</v>
      </c>
      <c r="D53" s="7">
        <f t="shared" si="16"/>
        <v>0.5</v>
      </c>
      <c r="E53" s="9">
        <f t="shared" si="17"/>
        <v>5</v>
      </c>
      <c r="F53" s="51" t="s">
        <v>124</v>
      </c>
      <c r="G53" s="7">
        <v>0.5</v>
      </c>
      <c r="H53" s="7">
        <f t="shared" si="18"/>
        <v>2</v>
      </c>
      <c r="I53" s="31">
        <v>2</v>
      </c>
      <c r="J53" s="32"/>
      <c r="K53" s="35" t="s">
        <v>160</v>
      </c>
      <c r="L53" s="8">
        <v>0</v>
      </c>
      <c r="M53" s="7">
        <f t="shared" si="19"/>
        <v>1</v>
      </c>
      <c r="N53" s="31">
        <v>1</v>
      </c>
      <c r="O53" s="32"/>
      <c r="P53" s="35" t="s">
        <v>227</v>
      </c>
      <c r="Q53" s="8">
        <v>0</v>
      </c>
      <c r="R53" s="7">
        <f t="shared" si="20"/>
        <v>0</v>
      </c>
      <c r="S53" s="31">
        <v>0</v>
      </c>
      <c r="T53" s="32"/>
      <c r="U53" s="35" t="s">
        <v>285</v>
      </c>
      <c r="V53" s="8">
        <v>0</v>
      </c>
      <c r="W53" s="7">
        <f t="shared" si="21"/>
        <v>2</v>
      </c>
      <c r="X53" s="31">
        <v>2</v>
      </c>
      <c r="Y53" s="32"/>
      <c r="Z53" s="35"/>
      <c r="AA53" s="8">
        <v>0</v>
      </c>
      <c r="AB53" s="7">
        <f t="shared" si="22"/>
        <v>0</v>
      </c>
      <c r="AC53" s="31"/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>
        <v>51</v>
      </c>
      <c r="BE53" s="72">
        <v>1</v>
      </c>
      <c r="BF53" s="5">
        <v>0</v>
      </c>
      <c r="BG53" s="5">
        <v>0</v>
      </c>
      <c r="BH53" s="73">
        <v>1</v>
      </c>
      <c r="BI53" s="70">
        <f t="shared" si="28"/>
        <v>2</v>
      </c>
      <c r="BJ53" s="70">
        <f t="shared" si="29"/>
        <v>1</v>
      </c>
      <c r="BK53" s="15">
        <v>13</v>
      </c>
      <c r="BL53" s="15">
        <v>3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 t="s">
        <v>69</v>
      </c>
      <c r="C54" s="20">
        <f t="shared" si="15"/>
        <v>1</v>
      </c>
      <c r="D54" s="7">
        <f t="shared" si="16"/>
        <v>0</v>
      </c>
      <c r="E54" s="9">
        <f t="shared" si="17"/>
        <v>7</v>
      </c>
      <c r="F54" s="51" t="s">
        <v>93</v>
      </c>
      <c r="G54" s="7">
        <v>0</v>
      </c>
      <c r="H54" s="7">
        <f t="shared" si="18"/>
        <v>2</v>
      </c>
      <c r="I54" s="31">
        <v>2</v>
      </c>
      <c r="J54" s="32"/>
      <c r="K54" s="35" t="s">
        <v>172</v>
      </c>
      <c r="L54" s="8">
        <v>0</v>
      </c>
      <c r="M54" s="7">
        <f t="shared" si="19"/>
        <v>2</v>
      </c>
      <c r="N54" s="31">
        <v>2</v>
      </c>
      <c r="O54" s="32"/>
      <c r="P54" s="35" t="s">
        <v>229</v>
      </c>
      <c r="Q54" s="8">
        <v>0</v>
      </c>
      <c r="R54" s="7">
        <f t="shared" si="20"/>
        <v>3</v>
      </c>
      <c r="S54" s="31">
        <v>3</v>
      </c>
      <c r="T54" s="32"/>
      <c r="U54" s="35" t="s">
        <v>287</v>
      </c>
      <c r="V54" s="8">
        <v>0</v>
      </c>
      <c r="W54" s="7">
        <f t="shared" si="21"/>
        <v>0</v>
      </c>
      <c r="X54" s="31">
        <v>0</v>
      </c>
      <c r="Y54" s="32"/>
      <c r="Z54" s="35"/>
      <c r="AA54" s="8">
        <v>0</v>
      </c>
      <c r="AB54" s="7">
        <f t="shared" si="22"/>
        <v>0</v>
      </c>
      <c r="AC54" s="31"/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>
        <v>52</v>
      </c>
      <c r="BE54" s="72">
        <v>0</v>
      </c>
      <c r="BF54" s="5">
        <v>0</v>
      </c>
      <c r="BG54" s="5">
        <v>1</v>
      </c>
      <c r="BH54" s="73">
        <v>0</v>
      </c>
      <c r="BI54" s="70">
        <f t="shared" si="28"/>
        <v>1</v>
      </c>
      <c r="BJ54" s="70">
        <f t="shared" si="29"/>
        <v>1</v>
      </c>
      <c r="BK54" s="15">
        <v>13</v>
      </c>
      <c r="BL54" s="15">
        <v>4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5"/>
      </c>
      <c r="D55" s="7">
        <f t="shared" si="16"/>
        <v>0</v>
      </c>
      <c r="E55" s="9">
        <f t="shared" si="17"/>
        <v>0</v>
      </c>
      <c r="F55" s="51"/>
      <c r="G55" s="7">
        <v>0</v>
      </c>
      <c r="H55" s="7">
        <f t="shared" si="18"/>
        <v>0</v>
      </c>
      <c r="I55" s="31"/>
      <c r="J55" s="32"/>
      <c r="K55" s="35"/>
      <c r="L55" s="8">
        <v>0</v>
      </c>
      <c r="M55" s="7">
        <f t="shared" si="19"/>
        <v>0</v>
      </c>
      <c r="N55" s="31"/>
      <c r="O55" s="32"/>
      <c r="P55" s="35"/>
      <c r="Q55" s="8">
        <v>0</v>
      </c>
      <c r="R55" s="7">
        <f t="shared" si="20"/>
        <v>0</v>
      </c>
      <c r="S55" s="31"/>
      <c r="T55" s="32"/>
      <c r="U55" s="35"/>
      <c r="V55" s="8">
        <v>0</v>
      </c>
      <c r="W55" s="7">
        <f t="shared" si="21"/>
        <v>0</v>
      </c>
      <c r="X55" s="31"/>
      <c r="Y55" s="32"/>
      <c r="Z55" s="35"/>
      <c r="AA55" s="8">
        <v>0</v>
      </c>
      <c r="AB55" s="7">
        <f t="shared" si="22"/>
        <v>0</v>
      </c>
      <c r="AC55" s="31"/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/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K55" s="15">
        <v>14</v>
      </c>
      <c r="BL55" s="15">
        <v>3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5"/>
      </c>
      <c r="D56" s="7">
        <f t="shared" si="16"/>
        <v>0</v>
      </c>
      <c r="E56" s="9">
        <f t="shared" si="17"/>
        <v>0</v>
      </c>
      <c r="F56" s="51"/>
      <c r="G56" s="7">
        <v>0</v>
      </c>
      <c r="H56" s="7">
        <f t="shared" si="18"/>
        <v>0</v>
      </c>
      <c r="I56" s="31"/>
      <c r="J56" s="32"/>
      <c r="K56" s="35"/>
      <c r="L56" s="8">
        <v>0</v>
      </c>
      <c r="M56" s="7">
        <f t="shared" si="19"/>
        <v>0</v>
      </c>
      <c r="N56" s="31"/>
      <c r="O56" s="32"/>
      <c r="P56" s="35"/>
      <c r="Q56" s="8">
        <v>0</v>
      </c>
      <c r="R56" s="7">
        <f t="shared" si="20"/>
        <v>0</v>
      </c>
      <c r="S56" s="31"/>
      <c r="T56" s="32"/>
      <c r="U56" s="35"/>
      <c r="V56" s="8">
        <v>0</v>
      </c>
      <c r="W56" s="7">
        <f t="shared" si="21"/>
        <v>0</v>
      </c>
      <c r="X56" s="31"/>
      <c r="Y56" s="32"/>
      <c r="Z56" s="35"/>
      <c r="AA56" s="8">
        <v>0</v>
      </c>
      <c r="AB56" s="7">
        <f t="shared" si="22"/>
        <v>0</v>
      </c>
      <c r="AC56" s="31"/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/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K56" s="15">
        <v>14</v>
      </c>
      <c r="BL56" s="15">
        <v>3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5"/>
      </c>
      <c r="D57" s="7">
        <f t="shared" si="16"/>
        <v>0</v>
      </c>
      <c r="E57" s="9">
        <f t="shared" si="17"/>
        <v>0</v>
      </c>
      <c r="F57" s="51"/>
      <c r="G57" s="7">
        <v>0</v>
      </c>
      <c r="H57" s="7">
        <f t="shared" si="18"/>
        <v>0</v>
      </c>
      <c r="I57" s="31"/>
      <c r="J57" s="32"/>
      <c r="K57" s="35"/>
      <c r="L57" s="8">
        <v>0</v>
      </c>
      <c r="M57" s="7">
        <f t="shared" si="19"/>
        <v>0</v>
      </c>
      <c r="N57" s="31"/>
      <c r="O57" s="32"/>
      <c r="P57" s="35"/>
      <c r="Q57" s="8">
        <v>0</v>
      </c>
      <c r="R57" s="7">
        <f t="shared" si="20"/>
        <v>0</v>
      </c>
      <c r="S57" s="31"/>
      <c r="T57" s="32"/>
      <c r="U57" s="35"/>
      <c r="V57" s="8">
        <v>0</v>
      </c>
      <c r="W57" s="7">
        <f t="shared" si="21"/>
        <v>0</v>
      </c>
      <c r="X57" s="31"/>
      <c r="Y57" s="32"/>
      <c r="Z57" s="35"/>
      <c r="AA57" s="8">
        <v>0</v>
      </c>
      <c r="AB57" s="7">
        <f t="shared" si="22"/>
        <v>0</v>
      </c>
      <c r="AC57" s="31"/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/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K57" s="15">
        <v>14</v>
      </c>
      <c r="BL57" s="15">
        <v>3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5"/>
      </c>
      <c r="D58" s="7">
        <f t="shared" si="16"/>
        <v>0</v>
      </c>
      <c r="E58" s="9">
        <f t="shared" si="17"/>
        <v>0</v>
      </c>
      <c r="F58" s="51"/>
      <c r="G58" s="7">
        <v>0</v>
      </c>
      <c r="H58" s="7">
        <f t="shared" si="18"/>
        <v>0</v>
      </c>
      <c r="I58" s="31"/>
      <c r="J58" s="32"/>
      <c r="K58" s="35"/>
      <c r="L58" s="8">
        <v>0</v>
      </c>
      <c r="M58" s="7">
        <f t="shared" si="19"/>
        <v>0</v>
      </c>
      <c r="N58" s="31"/>
      <c r="O58" s="32"/>
      <c r="P58" s="35"/>
      <c r="Q58" s="8">
        <v>0</v>
      </c>
      <c r="R58" s="7">
        <f t="shared" si="20"/>
        <v>0</v>
      </c>
      <c r="S58" s="31"/>
      <c r="T58" s="32"/>
      <c r="U58" s="35"/>
      <c r="V58" s="8">
        <v>0</v>
      </c>
      <c r="W58" s="7">
        <f t="shared" si="21"/>
        <v>0</v>
      </c>
      <c r="X58" s="31"/>
      <c r="Y58" s="32"/>
      <c r="Z58" s="35"/>
      <c r="AA58" s="8">
        <v>0</v>
      </c>
      <c r="AB58" s="7">
        <f t="shared" si="22"/>
        <v>0</v>
      </c>
      <c r="AC58" s="31"/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/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K58" s="15">
        <v>14</v>
      </c>
      <c r="BL58" s="15">
        <v>4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5"/>
      </c>
      <c r="D59" s="7">
        <f t="shared" si="16"/>
        <v>0</v>
      </c>
      <c r="E59" s="9">
        <f t="shared" si="17"/>
        <v>0</v>
      </c>
      <c r="F59" s="51"/>
      <c r="G59" s="7">
        <v>0</v>
      </c>
      <c r="H59" s="7">
        <f t="shared" si="18"/>
        <v>0</v>
      </c>
      <c r="I59" s="31"/>
      <c r="J59" s="32"/>
      <c r="K59" s="35"/>
      <c r="L59" s="8">
        <v>0</v>
      </c>
      <c r="M59" s="7">
        <f t="shared" si="19"/>
        <v>0</v>
      </c>
      <c r="N59" s="31"/>
      <c r="O59" s="32"/>
      <c r="P59" s="35"/>
      <c r="Q59" s="8">
        <v>0</v>
      </c>
      <c r="R59" s="7">
        <f t="shared" si="20"/>
        <v>0</v>
      </c>
      <c r="S59" s="31"/>
      <c r="T59" s="32"/>
      <c r="U59" s="35"/>
      <c r="V59" s="8">
        <v>0</v>
      </c>
      <c r="W59" s="7">
        <f t="shared" si="21"/>
        <v>0</v>
      </c>
      <c r="X59" s="31"/>
      <c r="Y59" s="32"/>
      <c r="Z59" s="35"/>
      <c r="AA59" s="8">
        <v>0</v>
      </c>
      <c r="AB59" s="7">
        <f t="shared" si="22"/>
        <v>0</v>
      </c>
      <c r="AC59" s="31"/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/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5"/>
      </c>
      <c r="D60" s="7">
        <f t="shared" si="16"/>
        <v>0</v>
      </c>
      <c r="E60" s="9">
        <f t="shared" si="17"/>
        <v>0</v>
      </c>
      <c r="F60" s="51"/>
      <c r="G60" s="7">
        <v>0</v>
      </c>
      <c r="H60" s="7">
        <f t="shared" si="18"/>
        <v>0</v>
      </c>
      <c r="I60" s="31"/>
      <c r="J60" s="32"/>
      <c r="K60" s="35"/>
      <c r="L60" s="8">
        <v>0</v>
      </c>
      <c r="M60" s="7">
        <f t="shared" si="19"/>
        <v>0</v>
      </c>
      <c r="N60" s="31"/>
      <c r="O60" s="32"/>
      <c r="P60" s="35"/>
      <c r="Q60" s="8">
        <v>0</v>
      </c>
      <c r="R60" s="7">
        <f t="shared" si="20"/>
        <v>0</v>
      </c>
      <c r="S60" s="31"/>
      <c r="T60" s="32"/>
      <c r="U60" s="35"/>
      <c r="V60" s="8">
        <v>0</v>
      </c>
      <c r="W60" s="7">
        <f t="shared" si="21"/>
        <v>0</v>
      </c>
      <c r="X60" s="31"/>
      <c r="Y60" s="32"/>
      <c r="Z60" s="35"/>
      <c r="AA60" s="8">
        <v>0</v>
      </c>
      <c r="AB60" s="7">
        <f t="shared" si="22"/>
        <v>0</v>
      </c>
      <c r="AC60" s="31"/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/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5"/>
      </c>
      <c r="D61" s="7">
        <f t="shared" si="16"/>
        <v>0</v>
      </c>
      <c r="E61" s="9">
        <f t="shared" si="17"/>
        <v>0</v>
      </c>
      <c r="F61" s="51"/>
      <c r="G61" s="7">
        <v>0</v>
      </c>
      <c r="H61" s="7">
        <f t="shared" si="18"/>
        <v>0</v>
      </c>
      <c r="I61" s="31"/>
      <c r="J61" s="32"/>
      <c r="K61" s="35"/>
      <c r="L61" s="8">
        <v>0</v>
      </c>
      <c r="M61" s="7">
        <f t="shared" si="19"/>
        <v>0</v>
      </c>
      <c r="N61" s="31"/>
      <c r="O61" s="32"/>
      <c r="P61" s="35"/>
      <c r="Q61" s="8">
        <v>0</v>
      </c>
      <c r="R61" s="7">
        <f t="shared" si="20"/>
        <v>0</v>
      </c>
      <c r="S61" s="31"/>
      <c r="T61" s="32"/>
      <c r="U61" s="35"/>
      <c r="V61" s="8">
        <v>0</v>
      </c>
      <c r="W61" s="7">
        <f t="shared" si="21"/>
        <v>0</v>
      </c>
      <c r="X61" s="31"/>
      <c r="Y61" s="32"/>
      <c r="Z61" s="35"/>
      <c r="AA61" s="8">
        <v>0</v>
      </c>
      <c r="AB61" s="7">
        <f t="shared" si="22"/>
        <v>0</v>
      </c>
      <c r="AC61" s="31"/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/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5"/>
      </c>
      <c r="D62" s="7">
        <f t="shared" si="16"/>
        <v>0</v>
      </c>
      <c r="E62" s="9">
        <f t="shared" si="17"/>
        <v>0</v>
      </c>
      <c r="F62" s="51"/>
      <c r="G62" s="7">
        <v>0</v>
      </c>
      <c r="H62" s="7">
        <f t="shared" si="18"/>
        <v>0</v>
      </c>
      <c r="I62" s="31"/>
      <c r="J62" s="32"/>
      <c r="K62" s="35"/>
      <c r="L62" s="8">
        <v>0</v>
      </c>
      <c r="M62" s="7">
        <f t="shared" si="19"/>
        <v>0</v>
      </c>
      <c r="N62" s="31"/>
      <c r="O62" s="32"/>
      <c r="P62" s="35"/>
      <c r="Q62" s="8">
        <v>0</v>
      </c>
      <c r="R62" s="7">
        <f t="shared" si="20"/>
        <v>0</v>
      </c>
      <c r="S62" s="31"/>
      <c r="T62" s="32"/>
      <c r="U62" s="35"/>
      <c r="V62" s="8">
        <v>0</v>
      </c>
      <c r="W62" s="7">
        <f t="shared" si="21"/>
        <v>0</v>
      </c>
      <c r="X62" s="31"/>
      <c r="Y62" s="32"/>
      <c r="Z62" s="35"/>
      <c r="AA62" s="8">
        <v>0</v>
      </c>
      <c r="AB62" s="7">
        <f t="shared" si="22"/>
        <v>0</v>
      </c>
      <c r="AC62" s="31"/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/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5"/>
      </c>
      <c r="D63" s="7">
        <f t="shared" si="16"/>
        <v>0</v>
      </c>
      <c r="E63" s="9">
        <f t="shared" si="17"/>
        <v>0</v>
      </c>
      <c r="F63" s="51"/>
      <c r="G63" s="7">
        <v>0</v>
      </c>
      <c r="H63" s="7">
        <f t="shared" si="18"/>
        <v>0</v>
      </c>
      <c r="I63" s="31"/>
      <c r="J63" s="32"/>
      <c r="K63" s="35"/>
      <c r="L63" s="8">
        <v>0</v>
      </c>
      <c r="M63" s="7">
        <f t="shared" si="19"/>
        <v>0</v>
      </c>
      <c r="N63" s="31"/>
      <c r="O63" s="32"/>
      <c r="P63" s="35"/>
      <c r="Q63" s="8">
        <v>0</v>
      </c>
      <c r="R63" s="7">
        <f t="shared" si="20"/>
        <v>0</v>
      </c>
      <c r="S63" s="31"/>
      <c r="T63" s="32"/>
      <c r="U63" s="35"/>
      <c r="V63" s="8">
        <v>0</v>
      </c>
      <c r="W63" s="7">
        <f t="shared" si="21"/>
        <v>0</v>
      </c>
      <c r="X63" s="31"/>
      <c r="Y63" s="32"/>
      <c r="Z63" s="35"/>
      <c r="AA63" s="8">
        <v>0</v>
      </c>
      <c r="AB63" s="7">
        <f t="shared" si="22"/>
        <v>0</v>
      </c>
      <c r="AC63" s="31"/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/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5"/>
      </c>
      <c r="D64" s="7">
        <f t="shared" si="16"/>
        <v>0</v>
      </c>
      <c r="E64" s="9">
        <f t="shared" si="17"/>
        <v>0</v>
      </c>
      <c r="F64" s="51"/>
      <c r="G64" s="7">
        <v>0</v>
      </c>
      <c r="H64" s="7">
        <f t="shared" si="18"/>
        <v>0</v>
      </c>
      <c r="I64" s="31"/>
      <c r="J64" s="32"/>
      <c r="K64" s="35"/>
      <c r="L64" s="8">
        <v>0</v>
      </c>
      <c r="M64" s="7">
        <f t="shared" si="19"/>
        <v>0</v>
      </c>
      <c r="N64" s="31"/>
      <c r="O64" s="32"/>
      <c r="P64" s="35"/>
      <c r="Q64" s="8">
        <v>0</v>
      </c>
      <c r="R64" s="7">
        <f t="shared" si="20"/>
        <v>0</v>
      </c>
      <c r="S64" s="31"/>
      <c r="T64" s="32"/>
      <c r="U64" s="35"/>
      <c r="V64" s="8">
        <v>0</v>
      </c>
      <c r="W64" s="7">
        <f t="shared" si="21"/>
        <v>0</v>
      </c>
      <c r="X64" s="31"/>
      <c r="Y64" s="32"/>
      <c r="Z64" s="35"/>
      <c r="AA64" s="8">
        <v>0</v>
      </c>
      <c r="AB64" s="7">
        <f t="shared" si="22"/>
        <v>0</v>
      </c>
      <c r="AC64" s="31"/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/>
      <c r="BE64" s="72"/>
      <c r="BF64" s="5"/>
      <c r="BG64" s="5"/>
      <c r="BH64" s="73"/>
      <c r="BI64" s="70">
        <f t="shared" si="28"/>
        <v>0</v>
      </c>
      <c r="BJ64" s="70">
        <f t="shared" si="29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5"/>
      </c>
      <c r="D65" s="7">
        <f t="shared" si="16"/>
        <v>0</v>
      </c>
      <c r="E65" s="9">
        <f t="shared" si="17"/>
        <v>0</v>
      </c>
      <c r="F65" s="51"/>
      <c r="G65" s="7">
        <v>0</v>
      </c>
      <c r="H65" s="7">
        <f t="shared" si="18"/>
        <v>0</v>
      </c>
      <c r="I65" s="31"/>
      <c r="J65" s="32"/>
      <c r="K65" s="35"/>
      <c r="L65" s="8">
        <v>0</v>
      </c>
      <c r="M65" s="7">
        <f t="shared" si="19"/>
        <v>0</v>
      </c>
      <c r="N65" s="31"/>
      <c r="O65" s="32"/>
      <c r="P65" s="35"/>
      <c r="Q65" s="8">
        <v>0</v>
      </c>
      <c r="R65" s="7">
        <f t="shared" si="20"/>
        <v>0</v>
      </c>
      <c r="S65" s="31"/>
      <c r="T65" s="32"/>
      <c r="U65" s="35"/>
      <c r="V65" s="8">
        <v>0</v>
      </c>
      <c r="W65" s="7">
        <f t="shared" si="21"/>
        <v>0</v>
      </c>
      <c r="X65" s="31"/>
      <c r="Y65" s="32"/>
      <c r="Z65" s="35"/>
      <c r="AA65" s="8">
        <v>0</v>
      </c>
      <c r="AB65" s="7">
        <f t="shared" si="22"/>
        <v>0</v>
      </c>
      <c r="AC65" s="31"/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/>
      <c r="BE65" s="72"/>
      <c r="BF65" s="5"/>
      <c r="BG65" s="5"/>
      <c r="BH65" s="73"/>
      <c r="BI65" s="70">
        <f t="shared" si="28"/>
        <v>0</v>
      </c>
      <c r="BJ65" s="70">
        <f t="shared" si="29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5"/>
      </c>
      <c r="D66" s="7">
        <f t="shared" si="16"/>
        <v>0</v>
      </c>
      <c r="E66" s="9">
        <f t="shared" si="17"/>
        <v>0</v>
      </c>
      <c r="F66" s="51"/>
      <c r="G66" s="7">
        <v>0</v>
      </c>
      <c r="H66" s="7">
        <f t="shared" si="18"/>
        <v>0</v>
      </c>
      <c r="I66" s="31"/>
      <c r="J66" s="32"/>
      <c r="K66" s="35"/>
      <c r="L66" s="8">
        <v>0</v>
      </c>
      <c r="M66" s="7">
        <f t="shared" si="19"/>
        <v>0</v>
      </c>
      <c r="N66" s="31"/>
      <c r="O66" s="32"/>
      <c r="P66" s="35"/>
      <c r="Q66" s="8">
        <v>0</v>
      </c>
      <c r="R66" s="7">
        <f t="shared" si="20"/>
        <v>0</v>
      </c>
      <c r="S66" s="31"/>
      <c r="T66" s="32"/>
      <c r="U66" s="35"/>
      <c r="V66" s="8">
        <v>0</v>
      </c>
      <c r="W66" s="7">
        <f t="shared" si="21"/>
        <v>0</v>
      </c>
      <c r="X66" s="31"/>
      <c r="Y66" s="32"/>
      <c r="Z66" s="35"/>
      <c r="AA66" s="8">
        <v>0</v>
      </c>
      <c r="AB66" s="7">
        <f t="shared" si="22"/>
        <v>0</v>
      </c>
      <c r="AC66" s="31"/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/>
      <c r="BE66" s="72"/>
      <c r="BF66" s="5"/>
      <c r="BG66" s="5"/>
      <c r="BH66" s="73"/>
      <c r="BI66" s="70">
        <f t="shared" si="28"/>
        <v>0</v>
      </c>
      <c r="BJ66" s="70">
        <f t="shared" si="29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0" ref="C67:C98">IF(B67="","",1)</f>
      </c>
      <c r="D67" s="7">
        <f aca="true" t="shared" si="31" ref="D67:D102">+G67+L67+Q67+V67+AA67+AF67+AK67+AP67+AU67+AZ67</f>
        <v>0</v>
      </c>
      <c r="E67" s="9">
        <f aca="true" t="shared" si="32" ref="E67:E102">+H67+M67+R67+W67+AB67+AG67+AL67+AQ67+AV67+BA67</f>
        <v>0</v>
      </c>
      <c r="F67" s="51"/>
      <c r="G67" s="7">
        <v>0</v>
      </c>
      <c r="H67" s="7">
        <f aca="true" t="shared" si="33" ref="H67:H98">+I67-J67</f>
        <v>0</v>
      </c>
      <c r="I67" s="31"/>
      <c r="J67" s="32"/>
      <c r="K67" s="35"/>
      <c r="L67" s="8">
        <v>0</v>
      </c>
      <c r="M67" s="7">
        <f aca="true" t="shared" si="34" ref="M67:M98">+N67-O67</f>
        <v>0</v>
      </c>
      <c r="N67" s="31"/>
      <c r="O67" s="32"/>
      <c r="P67" s="35"/>
      <c r="Q67" s="8">
        <v>0</v>
      </c>
      <c r="R67" s="7">
        <f aca="true" t="shared" si="35" ref="R67:R98">+S67-T67</f>
        <v>0</v>
      </c>
      <c r="S67" s="31"/>
      <c r="T67" s="32"/>
      <c r="U67" s="35"/>
      <c r="V67" s="8">
        <v>0</v>
      </c>
      <c r="W67" s="7">
        <f aca="true" t="shared" si="36" ref="W67:W98">+X67-Y67</f>
        <v>0</v>
      </c>
      <c r="X67" s="31"/>
      <c r="Y67" s="32"/>
      <c r="Z67" s="35"/>
      <c r="AA67" s="8">
        <v>0</v>
      </c>
      <c r="AB67" s="7">
        <f aca="true" t="shared" si="37" ref="AB67:AB98">+AC67-AD67</f>
        <v>0</v>
      </c>
      <c r="AC67" s="31"/>
      <c r="AD67" s="32"/>
      <c r="AE67" s="35"/>
      <c r="AF67" s="8">
        <v>0</v>
      </c>
      <c r="AG67" s="7">
        <f aca="true" t="shared" si="38" ref="AG67:AG98">+AH67-AI67</f>
        <v>0</v>
      </c>
      <c r="AH67" s="31"/>
      <c r="AI67" s="32"/>
      <c r="AJ67" s="35"/>
      <c r="AK67" s="8">
        <v>0</v>
      </c>
      <c r="AL67" s="7">
        <f aca="true" t="shared" si="39" ref="AL67:AL98">+AM67-AN67</f>
        <v>0</v>
      </c>
      <c r="AM67" s="31"/>
      <c r="AN67" s="32"/>
      <c r="AO67" s="35"/>
      <c r="AP67" s="8">
        <v>0</v>
      </c>
      <c r="AQ67" s="7">
        <f aca="true" t="shared" si="40" ref="AQ67:AQ98">+AR67-AS67</f>
        <v>0</v>
      </c>
      <c r="AR67" s="31"/>
      <c r="AS67" s="32"/>
      <c r="AT67" s="35"/>
      <c r="AU67" s="8">
        <v>0</v>
      </c>
      <c r="AV67" s="7">
        <f aca="true" t="shared" si="41" ref="AV67:AV98">+AW67-AX67</f>
        <v>0</v>
      </c>
      <c r="AW67" s="31"/>
      <c r="AX67" s="32"/>
      <c r="AY67" s="35"/>
      <c r="AZ67" s="8">
        <v>0</v>
      </c>
      <c r="BA67" s="7">
        <f aca="true" t="shared" si="42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3" ref="BI67:BI98">SUM(BE67:BH67)</f>
        <v>0</v>
      </c>
      <c r="BJ67" s="70">
        <f aca="true" t="shared" si="44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0"/>
      </c>
      <c r="D68" s="7">
        <f t="shared" si="31"/>
        <v>0</v>
      </c>
      <c r="E68" s="9">
        <f t="shared" si="32"/>
        <v>0</v>
      </c>
      <c r="F68" s="51"/>
      <c r="G68" s="7">
        <v>0</v>
      </c>
      <c r="H68" s="7">
        <f t="shared" si="33"/>
        <v>0</v>
      </c>
      <c r="I68" s="31"/>
      <c r="J68" s="32"/>
      <c r="K68" s="35"/>
      <c r="L68" s="8">
        <v>0</v>
      </c>
      <c r="M68" s="7">
        <f t="shared" si="34"/>
        <v>0</v>
      </c>
      <c r="N68" s="31"/>
      <c r="O68" s="32"/>
      <c r="P68" s="35"/>
      <c r="Q68" s="8">
        <v>0</v>
      </c>
      <c r="R68" s="7">
        <f t="shared" si="35"/>
        <v>0</v>
      </c>
      <c r="S68" s="31"/>
      <c r="T68" s="32"/>
      <c r="U68" s="35"/>
      <c r="V68" s="8">
        <v>0</v>
      </c>
      <c r="W68" s="7">
        <f t="shared" si="36"/>
        <v>0</v>
      </c>
      <c r="X68" s="31"/>
      <c r="Y68" s="32"/>
      <c r="Z68" s="35"/>
      <c r="AA68" s="8">
        <v>0</v>
      </c>
      <c r="AB68" s="7">
        <f t="shared" si="37"/>
        <v>0</v>
      </c>
      <c r="AC68" s="31"/>
      <c r="AD68" s="32"/>
      <c r="AE68" s="35"/>
      <c r="AF68" s="8">
        <v>0</v>
      </c>
      <c r="AG68" s="7">
        <f t="shared" si="38"/>
        <v>0</v>
      </c>
      <c r="AH68" s="31"/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9"/>
      <c r="BE68" s="72"/>
      <c r="BF68" s="5"/>
      <c r="BG68" s="5"/>
      <c r="BH68" s="73"/>
      <c r="BI68" s="70">
        <f t="shared" si="43"/>
        <v>0</v>
      </c>
      <c r="BJ68" s="70">
        <f t="shared" si="44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0"/>
      </c>
      <c r="D69" s="7">
        <f t="shared" si="31"/>
        <v>0</v>
      </c>
      <c r="E69" s="9">
        <f t="shared" si="32"/>
        <v>0</v>
      </c>
      <c r="F69" s="51"/>
      <c r="G69" s="7">
        <v>0</v>
      </c>
      <c r="H69" s="7">
        <f t="shared" si="33"/>
        <v>0</v>
      </c>
      <c r="I69" s="31"/>
      <c r="J69" s="32"/>
      <c r="K69" s="35"/>
      <c r="L69" s="8">
        <v>0</v>
      </c>
      <c r="M69" s="7">
        <f t="shared" si="34"/>
        <v>0</v>
      </c>
      <c r="N69" s="31"/>
      <c r="O69" s="32"/>
      <c r="P69" s="35"/>
      <c r="Q69" s="8">
        <v>0</v>
      </c>
      <c r="R69" s="7">
        <f t="shared" si="35"/>
        <v>0</v>
      </c>
      <c r="S69" s="31"/>
      <c r="T69" s="32"/>
      <c r="U69" s="35"/>
      <c r="V69" s="8">
        <v>0</v>
      </c>
      <c r="W69" s="7">
        <f t="shared" si="36"/>
        <v>0</v>
      </c>
      <c r="X69" s="31"/>
      <c r="Y69" s="32"/>
      <c r="Z69" s="35"/>
      <c r="AA69" s="8">
        <v>0</v>
      </c>
      <c r="AB69" s="7">
        <f t="shared" si="37"/>
        <v>0</v>
      </c>
      <c r="AC69" s="31"/>
      <c r="AD69" s="32"/>
      <c r="AE69" s="35"/>
      <c r="AF69" s="8">
        <v>0</v>
      </c>
      <c r="AG69" s="7">
        <f t="shared" si="38"/>
        <v>0</v>
      </c>
      <c r="AH69" s="31"/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9"/>
      <c r="BE69" s="72"/>
      <c r="BF69" s="5"/>
      <c r="BG69" s="5"/>
      <c r="BH69" s="73"/>
      <c r="BI69" s="70">
        <f t="shared" si="43"/>
        <v>0</v>
      </c>
      <c r="BJ69" s="70">
        <f t="shared" si="44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0"/>
      </c>
      <c r="D70" s="7">
        <f t="shared" si="31"/>
        <v>0</v>
      </c>
      <c r="E70" s="9">
        <f t="shared" si="32"/>
        <v>0</v>
      </c>
      <c r="F70" s="51"/>
      <c r="G70" s="7">
        <v>0</v>
      </c>
      <c r="H70" s="7">
        <f t="shared" si="33"/>
        <v>0</v>
      </c>
      <c r="I70" s="31"/>
      <c r="J70" s="32"/>
      <c r="K70" s="35"/>
      <c r="L70" s="8">
        <v>0</v>
      </c>
      <c r="M70" s="7">
        <f t="shared" si="34"/>
        <v>0</v>
      </c>
      <c r="N70" s="31"/>
      <c r="O70" s="32"/>
      <c r="P70" s="35"/>
      <c r="Q70" s="8">
        <v>0</v>
      </c>
      <c r="R70" s="7">
        <f t="shared" si="35"/>
        <v>0</v>
      </c>
      <c r="S70" s="31"/>
      <c r="T70" s="32"/>
      <c r="U70" s="35"/>
      <c r="V70" s="8">
        <v>0</v>
      </c>
      <c r="W70" s="7">
        <f t="shared" si="36"/>
        <v>0</v>
      </c>
      <c r="X70" s="31"/>
      <c r="Y70" s="32"/>
      <c r="Z70" s="35"/>
      <c r="AA70" s="8">
        <v>0</v>
      </c>
      <c r="AB70" s="7">
        <f t="shared" si="37"/>
        <v>0</v>
      </c>
      <c r="AC70" s="31"/>
      <c r="AD70" s="32"/>
      <c r="AE70" s="35"/>
      <c r="AF70" s="8">
        <v>0</v>
      </c>
      <c r="AG70" s="7">
        <f t="shared" si="38"/>
        <v>0</v>
      </c>
      <c r="AH70" s="31"/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9"/>
      <c r="BE70" s="72"/>
      <c r="BF70" s="5"/>
      <c r="BG70" s="5"/>
      <c r="BH70" s="73"/>
      <c r="BI70" s="70">
        <f t="shared" si="43"/>
        <v>0</v>
      </c>
      <c r="BJ70" s="70">
        <f t="shared" si="44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0"/>
      </c>
      <c r="D71" s="7">
        <f t="shared" si="31"/>
        <v>0</v>
      </c>
      <c r="E71" s="9">
        <f t="shared" si="32"/>
        <v>0</v>
      </c>
      <c r="F71" s="51"/>
      <c r="G71" s="7">
        <v>0</v>
      </c>
      <c r="H71" s="7">
        <f t="shared" si="33"/>
        <v>0</v>
      </c>
      <c r="I71" s="31"/>
      <c r="J71" s="32"/>
      <c r="K71" s="35"/>
      <c r="L71" s="8">
        <v>0</v>
      </c>
      <c r="M71" s="7">
        <f t="shared" si="34"/>
        <v>0</v>
      </c>
      <c r="N71" s="31"/>
      <c r="O71" s="32"/>
      <c r="P71" s="35"/>
      <c r="Q71" s="8">
        <v>0</v>
      </c>
      <c r="R71" s="7">
        <f t="shared" si="35"/>
        <v>0</v>
      </c>
      <c r="S71" s="31"/>
      <c r="T71" s="32"/>
      <c r="U71" s="35"/>
      <c r="V71" s="8">
        <v>0</v>
      </c>
      <c r="W71" s="7">
        <f t="shared" si="36"/>
        <v>0</v>
      </c>
      <c r="X71" s="31"/>
      <c r="Y71" s="32"/>
      <c r="Z71" s="35"/>
      <c r="AA71" s="8">
        <v>0</v>
      </c>
      <c r="AB71" s="7">
        <f t="shared" si="37"/>
        <v>0</v>
      </c>
      <c r="AC71" s="31"/>
      <c r="AD71" s="32"/>
      <c r="AE71" s="35"/>
      <c r="AF71" s="8">
        <v>0</v>
      </c>
      <c r="AG71" s="7">
        <f t="shared" si="38"/>
        <v>0</v>
      </c>
      <c r="AH71" s="31"/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9"/>
      <c r="BE71" s="72"/>
      <c r="BF71" s="5"/>
      <c r="BG71" s="5"/>
      <c r="BH71" s="73"/>
      <c r="BI71" s="70">
        <f t="shared" si="43"/>
        <v>0</v>
      </c>
      <c r="BJ71" s="70">
        <f t="shared" si="44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0"/>
      </c>
      <c r="D72" s="7">
        <f t="shared" si="31"/>
        <v>0</v>
      </c>
      <c r="E72" s="9">
        <f t="shared" si="32"/>
        <v>0</v>
      </c>
      <c r="F72" s="51"/>
      <c r="G72" s="7">
        <v>0</v>
      </c>
      <c r="H72" s="7">
        <f t="shared" si="33"/>
        <v>0</v>
      </c>
      <c r="I72" s="31"/>
      <c r="J72" s="32"/>
      <c r="K72" s="35"/>
      <c r="L72" s="8">
        <v>0</v>
      </c>
      <c r="M72" s="7">
        <f t="shared" si="34"/>
        <v>0</v>
      </c>
      <c r="N72" s="31"/>
      <c r="O72" s="32"/>
      <c r="P72" s="35"/>
      <c r="Q72" s="8">
        <v>0</v>
      </c>
      <c r="R72" s="7">
        <f t="shared" si="35"/>
        <v>0</v>
      </c>
      <c r="S72" s="31"/>
      <c r="T72" s="32"/>
      <c r="U72" s="35"/>
      <c r="V72" s="8">
        <v>0</v>
      </c>
      <c r="W72" s="7">
        <f t="shared" si="36"/>
        <v>0</v>
      </c>
      <c r="X72" s="31"/>
      <c r="Y72" s="32"/>
      <c r="Z72" s="35"/>
      <c r="AA72" s="8">
        <v>0</v>
      </c>
      <c r="AB72" s="7">
        <f t="shared" si="37"/>
        <v>0</v>
      </c>
      <c r="AC72" s="31"/>
      <c r="AD72" s="32"/>
      <c r="AE72" s="35"/>
      <c r="AF72" s="8">
        <v>0</v>
      </c>
      <c r="AG72" s="7">
        <f t="shared" si="38"/>
        <v>0</v>
      </c>
      <c r="AH72" s="31"/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9"/>
      <c r="BE72" s="72"/>
      <c r="BF72" s="5"/>
      <c r="BG72" s="5"/>
      <c r="BH72" s="73"/>
      <c r="BI72" s="70">
        <f t="shared" si="43"/>
        <v>0</v>
      </c>
      <c r="BJ72" s="70">
        <f t="shared" si="44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0"/>
      </c>
      <c r="D73" s="7">
        <f t="shared" si="31"/>
        <v>0</v>
      </c>
      <c r="E73" s="9">
        <f t="shared" si="32"/>
        <v>0</v>
      </c>
      <c r="F73" s="51"/>
      <c r="G73" s="7">
        <v>0</v>
      </c>
      <c r="H73" s="7">
        <f t="shared" si="33"/>
        <v>0</v>
      </c>
      <c r="I73" s="31"/>
      <c r="J73" s="32"/>
      <c r="K73" s="35"/>
      <c r="L73" s="8">
        <v>0</v>
      </c>
      <c r="M73" s="7">
        <f t="shared" si="34"/>
        <v>0</v>
      </c>
      <c r="N73" s="31"/>
      <c r="O73" s="32"/>
      <c r="P73" s="35"/>
      <c r="Q73" s="8">
        <v>0</v>
      </c>
      <c r="R73" s="7">
        <f t="shared" si="35"/>
        <v>0</v>
      </c>
      <c r="S73" s="31"/>
      <c r="T73" s="32"/>
      <c r="U73" s="35"/>
      <c r="V73" s="8">
        <v>0</v>
      </c>
      <c r="W73" s="7">
        <f t="shared" si="36"/>
        <v>0</v>
      </c>
      <c r="X73" s="31"/>
      <c r="Y73" s="32"/>
      <c r="Z73" s="35"/>
      <c r="AA73" s="8">
        <v>0</v>
      </c>
      <c r="AB73" s="7">
        <f t="shared" si="37"/>
        <v>0</v>
      </c>
      <c r="AC73" s="31"/>
      <c r="AD73" s="32"/>
      <c r="AE73" s="35"/>
      <c r="AF73" s="8">
        <v>0</v>
      </c>
      <c r="AG73" s="7">
        <f t="shared" si="38"/>
        <v>0</v>
      </c>
      <c r="AH73" s="31"/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9"/>
      <c r="BE73" s="72"/>
      <c r="BF73" s="5"/>
      <c r="BG73" s="5"/>
      <c r="BH73" s="73"/>
      <c r="BI73" s="70">
        <f t="shared" si="43"/>
        <v>0</v>
      </c>
      <c r="BJ73" s="70">
        <f t="shared" si="44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0"/>
      </c>
      <c r="D74" s="7">
        <f t="shared" si="31"/>
        <v>0</v>
      </c>
      <c r="E74" s="9">
        <f t="shared" si="32"/>
        <v>0</v>
      </c>
      <c r="F74" s="51"/>
      <c r="G74" s="7">
        <v>0</v>
      </c>
      <c r="H74" s="7">
        <f t="shared" si="33"/>
        <v>0</v>
      </c>
      <c r="I74" s="31"/>
      <c r="J74" s="32"/>
      <c r="K74" s="35"/>
      <c r="L74" s="8">
        <v>0</v>
      </c>
      <c r="M74" s="7">
        <f t="shared" si="34"/>
        <v>0</v>
      </c>
      <c r="N74" s="31"/>
      <c r="O74" s="32"/>
      <c r="P74" s="35"/>
      <c r="Q74" s="8">
        <v>0</v>
      </c>
      <c r="R74" s="7">
        <f t="shared" si="35"/>
        <v>0</v>
      </c>
      <c r="S74" s="31"/>
      <c r="T74" s="32"/>
      <c r="U74" s="35"/>
      <c r="V74" s="8">
        <v>0</v>
      </c>
      <c r="W74" s="7">
        <f t="shared" si="36"/>
        <v>0</v>
      </c>
      <c r="X74" s="31"/>
      <c r="Y74" s="32"/>
      <c r="Z74" s="35"/>
      <c r="AA74" s="8">
        <v>0</v>
      </c>
      <c r="AB74" s="7">
        <f t="shared" si="37"/>
        <v>0</v>
      </c>
      <c r="AC74" s="31"/>
      <c r="AD74" s="32"/>
      <c r="AE74" s="35"/>
      <c r="AF74" s="8">
        <v>0</v>
      </c>
      <c r="AG74" s="7">
        <f t="shared" si="38"/>
        <v>0</v>
      </c>
      <c r="AH74" s="31"/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9"/>
      <c r="BE74" s="72"/>
      <c r="BF74" s="5"/>
      <c r="BG74" s="5"/>
      <c r="BH74" s="73"/>
      <c r="BI74" s="70">
        <f t="shared" si="43"/>
        <v>0</v>
      </c>
      <c r="BJ74" s="70">
        <f t="shared" si="44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0"/>
      </c>
      <c r="D75" s="7">
        <f t="shared" si="31"/>
        <v>0</v>
      </c>
      <c r="E75" s="9">
        <f t="shared" si="32"/>
        <v>0</v>
      </c>
      <c r="F75" s="51"/>
      <c r="G75" s="7">
        <v>0</v>
      </c>
      <c r="H75" s="7">
        <f t="shared" si="33"/>
        <v>0</v>
      </c>
      <c r="I75" s="31"/>
      <c r="J75" s="32"/>
      <c r="K75" s="35"/>
      <c r="L75" s="8">
        <v>0</v>
      </c>
      <c r="M75" s="7">
        <f t="shared" si="34"/>
        <v>0</v>
      </c>
      <c r="N75" s="31"/>
      <c r="O75" s="32"/>
      <c r="P75" s="35"/>
      <c r="Q75" s="8">
        <v>0</v>
      </c>
      <c r="R75" s="7">
        <f t="shared" si="35"/>
        <v>0</v>
      </c>
      <c r="S75" s="31"/>
      <c r="T75" s="32"/>
      <c r="U75" s="35"/>
      <c r="V75" s="8">
        <v>0</v>
      </c>
      <c r="W75" s="7">
        <f t="shared" si="36"/>
        <v>0</v>
      </c>
      <c r="X75" s="31"/>
      <c r="Y75" s="32"/>
      <c r="Z75" s="35"/>
      <c r="AA75" s="8">
        <v>0</v>
      </c>
      <c r="AB75" s="7">
        <f t="shared" si="37"/>
        <v>0</v>
      </c>
      <c r="AC75" s="31"/>
      <c r="AD75" s="32"/>
      <c r="AE75" s="35"/>
      <c r="AF75" s="8">
        <v>0</v>
      </c>
      <c r="AG75" s="7">
        <f t="shared" si="38"/>
        <v>0</v>
      </c>
      <c r="AH75" s="31"/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9"/>
      <c r="BE75" s="72"/>
      <c r="BF75" s="5"/>
      <c r="BG75" s="5"/>
      <c r="BH75" s="73"/>
      <c r="BI75" s="70">
        <f t="shared" si="43"/>
        <v>0</v>
      </c>
      <c r="BJ75" s="70">
        <f t="shared" si="44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0"/>
      </c>
      <c r="D76" s="7">
        <f t="shared" si="31"/>
        <v>0</v>
      </c>
      <c r="E76" s="9">
        <f t="shared" si="32"/>
        <v>0</v>
      </c>
      <c r="F76" s="51"/>
      <c r="G76" s="7">
        <v>0</v>
      </c>
      <c r="H76" s="7">
        <f t="shared" si="33"/>
        <v>0</v>
      </c>
      <c r="I76" s="31"/>
      <c r="J76" s="32"/>
      <c r="K76" s="35"/>
      <c r="L76" s="8">
        <v>0</v>
      </c>
      <c r="M76" s="7">
        <f t="shared" si="34"/>
        <v>0</v>
      </c>
      <c r="N76" s="31"/>
      <c r="O76" s="32"/>
      <c r="P76" s="35"/>
      <c r="Q76" s="8">
        <v>0</v>
      </c>
      <c r="R76" s="7">
        <f t="shared" si="35"/>
        <v>0</v>
      </c>
      <c r="S76" s="31"/>
      <c r="T76" s="32"/>
      <c r="U76" s="35"/>
      <c r="V76" s="8">
        <v>0</v>
      </c>
      <c r="W76" s="7">
        <f t="shared" si="36"/>
        <v>0</v>
      </c>
      <c r="X76" s="31"/>
      <c r="Y76" s="32"/>
      <c r="Z76" s="35"/>
      <c r="AA76" s="8">
        <v>0</v>
      </c>
      <c r="AB76" s="7">
        <f t="shared" si="37"/>
        <v>0</v>
      </c>
      <c r="AC76" s="31"/>
      <c r="AD76" s="32"/>
      <c r="AE76" s="35"/>
      <c r="AF76" s="8">
        <v>0</v>
      </c>
      <c r="AG76" s="7">
        <f t="shared" si="38"/>
        <v>0</v>
      </c>
      <c r="AH76" s="31"/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9"/>
      <c r="BE76" s="72"/>
      <c r="BF76" s="5"/>
      <c r="BG76" s="5"/>
      <c r="BH76" s="73"/>
      <c r="BI76" s="70">
        <f t="shared" si="43"/>
        <v>0</v>
      </c>
      <c r="BJ76" s="70">
        <f t="shared" si="44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0"/>
      </c>
      <c r="D77" s="7">
        <f t="shared" si="31"/>
        <v>0</v>
      </c>
      <c r="E77" s="9">
        <f t="shared" si="32"/>
        <v>0</v>
      </c>
      <c r="F77" s="51"/>
      <c r="G77" s="7">
        <v>0</v>
      </c>
      <c r="H77" s="7">
        <f t="shared" si="33"/>
        <v>0</v>
      </c>
      <c r="I77" s="31"/>
      <c r="J77" s="32"/>
      <c r="K77" s="35"/>
      <c r="L77" s="8">
        <v>0</v>
      </c>
      <c r="M77" s="7">
        <f t="shared" si="34"/>
        <v>0</v>
      </c>
      <c r="N77" s="31"/>
      <c r="O77" s="32"/>
      <c r="P77" s="35"/>
      <c r="Q77" s="8">
        <v>0</v>
      </c>
      <c r="R77" s="7">
        <f t="shared" si="35"/>
        <v>0</v>
      </c>
      <c r="S77" s="31"/>
      <c r="T77" s="32"/>
      <c r="U77" s="35"/>
      <c r="V77" s="8">
        <v>0</v>
      </c>
      <c r="W77" s="7">
        <f t="shared" si="36"/>
        <v>0</v>
      </c>
      <c r="X77" s="31"/>
      <c r="Y77" s="32"/>
      <c r="Z77" s="35"/>
      <c r="AA77" s="8">
        <v>0</v>
      </c>
      <c r="AB77" s="7">
        <f t="shared" si="37"/>
        <v>0</v>
      </c>
      <c r="AC77" s="31"/>
      <c r="AD77" s="32"/>
      <c r="AE77" s="35"/>
      <c r="AF77" s="8">
        <v>0</v>
      </c>
      <c r="AG77" s="7">
        <f t="shared" si="38"/>
        <v>0</v>
      </c>
      <c r="AH77" s="31"/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9"/>
      <c r="BE77" s="72"/>
      <c r="BF77" s="5"/>
      <c r="BG77" s="5"/>
      <c r="BH77" s="73"/>
      <c r="BI77" s="70">
        <f t="shared" si="43"/>
        <v>0</v>
      </c>
      <c r="BJ77" s="70">
        <f t="shared" si="44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0"/>
      </c>
      <c r="D78" s="7">
        <f t="shared" si="31"/>
        <v>0</v>
      </c>
      <c r="E78" s="9">
        <f t="shared" si="32"/>
        <v>0</v>
      </c>
      <c r="F78" s="51"/>
      <c r="G78" s="7">
        <v>0</v>
      </c>
      <c r="H78" s="7">
        <f t="shared" si="33"/>
        <v>0</v>
      </c>
      <c r="I78" s="31"/>
      <c r="J78" s="32"/>
      <c r="K78" s="35"/>
      <c r="L78" s="8">
        <v>0</v>
      </c>
      <c r="M78" s="7">
        <f t="shared" si="34"/>
        <v>0</v>
      </c>
      <c r="N78" s="31"/>
      <c r="O78" s="32"/>
      <c r="P78" s="35"/>
      <c r="Q78" s="8">
        <v>0</v>
      </c>
      <c r="R78" s="7">
        <f t="shared" si="35"/>
        <v>0</v>
      </c>
      <c r="S78" s="31"/>
      <c r="T78" s="32"/>
      <c r="U78" s="35"/>
      <c r="V78" s="8">
        <v>0</v>
      </c>
      <c r="W78" s="7">
        <f t="shared" si="36"/>
        <v>0</v>
      </c>
      <c r="X78" s="31"/>
      <c r="Y78" s="32"/>
      <c r="Z78" s="35"/>
      <c r="AA78" s="8">
        <v>0</v>
      </c>
      <c r="AB78" s="7">
        <f t="shared" si="37"/>
        <v>0</v>
      </c>
      <c r="AC78" s="31"/>
      <c r="AD78" s="32"/>
      <c r="AE78" s="35"/>
      <c r="AF78" s="8">
        <v>0</v>
      </c>
      <c r="AG78" s="7">
        <f t="shared" si="38"/>
        <v>0</v>
      </c>
      <c r="AH78" s="31"/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9"/>
      <c r="BE78" s="72"/>
      <c r="BF78" s="5"/>
      <c r="BG78" s="5"/>
      <c r="BH78" s="73"/>
      <c r="BI78" s="70">
        <f t="shared" si="43"/>
        <v>0</v>
      </c>
      <c r="BJ78" s="70">
        <f t="shared" si="44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0"/>
      </c>
      <c r="D79" s="7">
        <f t="shared" si="31"/>
        <v>0</v>
      </c>
      <c r="E79" s="9">
        <f t="shared" si="32"/>
        <v>0</v>
      </c>
      <c r="F79" s="51"/>
      <c r="G79" s="7">
        <v>0</v>
      </c>
      <c r="H79" s="7">
        <f t="shared" si="33"/>
        <v>0</v>
      </c>
      <c r="I79" s="31"/>
      <c r="J79" s="32"/>
      <c r="K79" s="35"/>
      <c r="L79" s="8">
        <v>0</v>
      </c>
      <c r="M79" s="7">
        <f t="shared" si="34"/>
        <v>0</v>
      </c>
      <c r="N79" s="31"/>
      <c r="O79" s="32"/>
      <c r="P79" s="35"/>
      <c r="Q79" s="8">
        <v>0</v>
      </c>
      <c r="R79" s="7">
        <f t="shared" si="35"/>
        <v>0</v>
      </c>
      <c r="S79" s="31"/>
      <c r="T79" s="32"/>
      <c r="U79" s="35"/>
      <c r="V79" s="8">
        <v>0</v>
      </c>
      <c r="W79" s="7">
        <f t="shared" si="36"/>
        <v>0</v>
      </c>
      <c r="X79" s="31"/>
      <c r="Y79" s="32"/>
      <c r="Z79" s="35"/>
      <c r="AA79" s="8">
        <v>0</v>
      </c>
      <c r="AB79" s="7">
        <f t="shared" si="37"/>
        <v>0</v>
      </c>
      <c r="AC79" s="31"/>
      <c r="AD79" s="32"/>
      <c r="AE79" s="35"/>
      <c r="AF79" s="8">
        <v>0</v>
      </c>
      <c r="AG79" s="7">
        <f t="shared" si="38"/>
        <v>0</v>
      </c>
      <c r="AH79" s="31"/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9"/>
      <c r="BE79" s="72"/>
      <c r="BF79" s="5"/>
      <c r="BG79" s="5"/>
      <c r="BH79" s="73"/>
      <c r="BI79" s="70">
        <f t="shared" si="43"/>
        <v>0</v>
      </c>
      <c r="BJ79" s="70">
        <f t="shared" si="44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0"/>
      </c>
      <c r="D80" s="7">
        <f t="shared" si="31"/>
        <v>0</v>
      </c>
      <c r="E80" s="9">
        <f t="shared" si="32"/>
        <v>0</v>
      </c>
      <c r="F80" s="51"/>
      <c r="G80" s="7">
        <v>0</v>
      </c>
      <c r="H80" s="7">
        <f t="shared" si="33"/>
        <v>0</v>
      </c>
      <c r="I80" s="31"/>
      <c r="J80" s="32"/>
      <c r="K80" s="35"/>
      <c r="L80" s="8">
        <v>0</v>
      </c>
      <c r="M80" s="7">
        <f t="shared" si="34"/>
        <v>0</v>
      </c>
      <c r="N80" s="31"/>
      <c r="O80" s="32"/>
      <c r="P80" s="35"/>
      <c r="Q80" s="8">
        <v>0</v>
      </c>
      <c r="R80" s="7">
        <f t="shared" si="35"/>
        <v>0</v>
      </c>
      <c r="S80" s="31"/>
      <c r="T80" s="32"/>
      <c r="U80" s="35"/>
      <c r="V80" s="8">
        <v>0</v>
      </c>
      <c r="W80" s="7">
        <f t="shared" si="36"/>
        <v>0</v>
      </c>
      <c r="X80" s="31"/>
      <c r="Y80" s="32"/>
      <c r="Z80" s="35"/>
      <c r="AA80" s="8">
        <v>0</v>
      </c>
      <c r="AB80" s="7">
        <f t="shared" si="37"/>
        <v>0</v>
      </c>
      <c r="AC80" s="31"/>
      <c r="AD80" s="32"/>
      <c r="AE80" s="35"/>
      <c r="AF80" s="8">
        <v>0</v>
      </c>
      <c r="AG80" s="7">
        <f t="shared" si="38"/>
        <v>0</v>
      </c>
      <c r="AH80" s="31"/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9"/>
      <c r="BE80" s="72"/>
      <c r="BF80" s="5"/>
      <c r="BG80" s="5"/>
      <c r="BH80" s="73"/>
      <c r="BI80" s="70">
        <f t="shared" si="43"/>
        <v>0</v>
      </c>
      <c r="BJ80" s="70">
        <f t="shared" si="44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0"/>
      </c>
      <c r="D81" s="7">
        <f t="shared" si="31"/>
        <v>0</v>
      </c>
      <c r="E81" s="9">
        <f t="shared" si="32"/>
        <v>0</v>
      </c>
      <c r="F81" s="51"/>
      <c r="G81" s="7">
        <v>0</v>
      </c>
      <c r="H81" s="7">
        <f t="shared" si="33"/>
        <v>0</v>
      </c>
      <c r="I81" s="31"/>
      <c r="J81" s="32"/>
      <c r="K81" s="35"/>
      <c r="L81" s="8">
        <v>0</v>
      </c>
      <c r="M81" s="7">
        <f t="shared" si="34"/>
        <v>0</v>
      </c>
      <c r="N81" s="31"/>
      <c r="O81" s="32"/>
      <c r="P81" s="35"/>
      <c r="Q81" s="8">
        <v>0</v>
      </c>
      <c r="R81" s="7">
        <f t="shared" si="35"/>
        <v>0</v>
      </c>
      <c r="S81" s="31"/>
      <c r="T81" s="32"/>
      <c r="U81" s="35"/>
      <c r="V81" s="8">
        <v>0</v>
      </c>
      <c r="W81" s="7">
        <f t="shared" si="36"/>
        <v>0</v>
      </c>
      <c r="X81" s="31"/>
      <c r="Y81" s="32"/>
      <c r="Z81" s="35"/>
      <c r="AA81" s="8">
        <v>0</v>
      </c>
      <c r="AB81" s="7">
        <f t="shared" si="37"/>
        <v>0</v>
      </c>
      <c r="AC81" s="31"/>
      <c r="AD81" s="32"/>
      <c r="AE81" s="35"/>
      <c r="AF81" s="8">
        <v>0</v>
      </c>
      <c r="AG81" s="7">
        <f t="shared" si="38"/>
        <v>0</v>
      </c>
      <c r="AH81" s="31"/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9"/>
      <c r="BE81" s="72"/>
      <c r="BF81" s="5"/>
      <c r="BG81" s="5"/>
      <c r="BH81" s="73"/>
      <c r="BI81" s="70">
        <f t="shared" si="43"/>
        <v>0</v>
      </c>
      <c r="BJ81" s="70">
        <f t="shared" si="44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0"/>
      </c>
      <c r="D82" s="7">
        <f t="shared" si="31"/>
        <v>0</v>
      </c>
      <c r="E82" s="9">
        <f t="shared" si="32"/>
        <v>0</v>
      </c>
      <c r="F82" s="51"/>
      <c r="G82" s="7">
        <v>0</v>
      </c>
      <c r="H82" s="7">
        <f t="shared" si="33"/>
        <v>0</v>
      </c>
      <c r="I82" s="31"/>
      <c r="J82" s="32"/>
      <c r="K82" s="35"/>
      <c r="L82" s="8">
        <v>0</v>
      </c>
      <c r="M82" s="7">
        <f t="shared" si="34"/>
        <v>0</v>
      </c>
      <c r="N82" s="31"/>
      <c r="O82" s="32"/>
      <c r="P82" s="35"/>
      <c r="Q82" s="8">
        <v>0</v>
      </c>
      <c r="R82" s="7">
        <f t="shared" si="35"/>
        <v>0</v>
      </c>
      <c r="S82" s="31"/>
      <c r="T82" s="32"/>
      <c r="U82" s="35"/>
      <c r="V82" s="8">
        <v>0</v>
      </c>
      <c r="W82" s="7">
        <f t="shared" si="36"/>
        <v>0</v>
      </c>
      <c r="X82" s="31"/>
      <c r="Y82" s="32"/>
      <c r="Z82" s="35"/>
      <c r="AA82" s="8">
        <v>0</v>
      </c>
      <c r="AB82" s="7">
        <f t="shared" si="37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9"/>
      <c r="BE82" s="72"/>
      <c r="BF82" s="5"/>
      <c r="BG82" s="5"/>
      <c r="BH82" s="73"/>
      <c r="BI82" s="70">
        <f t="shared" si="43"/>
        <v>0</v>
      </c>
      <c r="BJ82" s="70">
        <f t="shared" si="44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0"/>
      </c>
      <c r="D83" s="7">
        <f t="shared" si="31"/>
        <v>0</v>
      </c>
      <c r="E83" s="9">
        <f t="shared" si="32"/>
        <v>0</v>
      </c>
      <c r="F83" s="51"/>
      <c r="G83" s="7">
        <v>0</v>
      </c>
      <c r="H83" s="7">
        <f t="shared" si="33"/>
        <v>0</v>
      </c>
      <c r="I83" s="31"/>
      <c r="J83" s="32"/>
      <c r="K83" s="35"/>
      <c r="L83" s="8">
        <v>0</v>
      </c>
      <c r="M83" s="7">
        <f t="shared" si="34"/>
        <v>0</v>
      </c>
      <c r="N83" s="31"/>
      <c r="O83" s="32"/>
      <c r="P83" s="35"/>
      <c r="Q83" s="8">
        <v>0</v>
      </c>
      <c r="R83" s="7">
        <f t="shared" si="35"/>
        <v>0</v>
      </c>
      <c r="S83" s="31"/>
      <c r="T83" s="32"/>
      <c r="U83" s="35"/>
      <c r="V83" s="8">
        <v>0</v>
      </c>
      <c r="W83" s="7">
        <f t="shared" si="36"/>
        <v>0</v>
      </c>
      <c r="X83" s="31"/>
      <c r="Y83" s="32"/>
      <c r="Z83" s="35"/>
      <c r="AA83" s="8">
        <v>0</v>
      </c>
      <c r="AB83" s="7">
        <f t="shared" si="37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9"/>
      <c r="BE83" s="72"/>
      <c r="BF83" s="5"/>
      <c r="BG83" s="5"/>
      <c r="BH83" s="73"/>
      <c r="BI83" s="70">
        <f t="shared" si="43"/>
        <v>0</v>
      </c>
      <c r="BJ83" s="70">
        <f t="shared" si="44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0"/>
      </c>
      <c r="D84" s="7">
        <f t="shared" si="31"/>
        <v>0</v>
      </c>
      <c r="E84" s="9">
        <f t="shared" si="32"/>
        <v>0</v>
      </c>
      <c r="F84" s="51"/>
      <c r="G84" s="7">
        <v>0</v>
      </c>
      <c r="H84" s="7">
        <f t="shared" si="33"/>
        <v>0</v>
      </c>
      <c r="I84" s="31"/>
      <c r="J84" s="32"/>
      <c r="K84" s="35"/>
      <c r="L84" s="8">
        <v>0</v>
      </c>
      <c r="M84" s="7">
        <f t="shared" si="34"/>
        <v>0</v>
      </c>
      <c r="N84" s="31"/>
      <c r="O84" s="32"/>
      <c r="P84" s="35"/>
      <c r="Q84" s="8">
        <v>0</v>
      </c>
      <c r="R84" s="7">
        <f t="shared" si="35"/>
        <v>0</v>
      </c>
      <c r="S84" s="31"/>
      <c r="T84" s="32"/>
      <c r="U84" s="35"/>
      <c r="V84" s="8">
        <v>0</v>
      </c>
      <c r="W84" s="7">
        <f t="shared" si="36"/>
        <v>0</v>
      </c>
      <c r="X84" s="31"/>
      <c r="Y84" s="32"/>
      <c r="Z84" s="35"/>
      <c r="AA84" s="8">
        <v>0</v>
      </c>
      <c r="AB84" s="7">
        <f t="shared" si="37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9"/>
      <c r="BE84" s="72"/>
      <c r="BF84" s="5"/>
      <c r="BG84" s="5"/>
      <c r="BH84" s="73"/>
      <c r="BI84" s="70">
        <f t="shared" si="43"/>
        <v>0</v>
      </c>
      <c r="BJ84" s="70">
        <f t="shared" si="44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0"/>
      </c>
      <c r="D85" s="7">
        <f t="shared" si="31"/>
        <v>0</v>
      </c>
      <c r="E85" s="9">
        <f t="shared" si="32"/>
        <v>0</v>
      </c>
      <c r="F85" s="51"/>
      <c r="G85" s="7">
        <v>0</v>
      </c>
      <c r="H85" s="7">
        <f t="shared" si="33"/>
        <v>0</v>
      </c>
      <c r="I85" s="31"/>
      <c r="J85" s="32"/>
      <c r="K85" s="35"/>
      <c r="L85" s="8">
        <v>0</v>
      </c>
      <c r="M85" s="7">
        <f t="shared" si="34"/>
        <v>0</v>
      </c>
      <c r="N85" s="31"/>
      <c r="O85" s="32"/>
      <c r="P85" s="35"/>
      <c r="Q85" s="8">
        <v>0</v>
      </c>
      <c r="R85" s="7">
        <f t="shared" si="35"/>
        <v>0</v>
      </c>
      <c r="S85" s="31"/>
      <c r="T85" s="32"/>
      <c r="U85" s="35"/>
      <c r="V85" s="8">
        <v>0</v>
      </c>
      <c r="W85" s="7">
        <f t="shared" si="36"/>
        <v>0</v>
      </c>
      <c r="X85" s="31"/>
      <c r="Y85" s="32"/>
      <c r="Z85" s="35"/>
      <c r="AA85" s="8">
        <v>0</v>
      </c>
      <c r="AB85" s="7">
        <f t="shared" si="37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9"/>
      <c r="BE85" s="72"/>
      <c r="BF85" s="5"/>
      <c r="BG85" s="5"/>
      <c r="BH85" s="73"/>
      <c r="BI85" s="70">
        <f t="shared" si="43"/>
        <v>0</v>
      </c>
      <c r="BJ85" s="70">
        <f t="shared" si="44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0"/>
      </c>
      <c r="D86" s="7">
        <f t="shared" si="31"/>
        <v>0</v>
      </c>
      <c r="E86" s="9">
        <f t="shared" si="32"/>
        <v>0</v>
      </c>
      <c r="F86" s="51"/>
      <c r="G86" s="7">
        <v>0</v>
      </c>
      <c r="H86" s="7">
        <f t="shared" si="33"/>
        <v>0</v>
      </c>
      <c r="I86" s="31"/>
      <c r="J86" s="32"/>
      <c r="K86" s="35"/>
      <c r="L86" s="8">
        <v>0</v>
      </c>
      <c r="M86" s="7">
        <f t="shared" si="34"/>
        <v>0</v>
      </c>
      <c r="N86" s="31"/>
      <c r="O86" s="32"/>
      <c r="P86" s="35"/>
      <c r="Q86" s="8">
        <v>0</v>
      </c>
      <c r="R86" s="7">
        <f t="shared" si="35"/>
        <v>0</v>
      </c>
      <c r="S86" s="31"/>
      <c r="T86" s="32"/>
      <c r="U86" s="35"/>
      <c r="V86" s="8">
        <v>0</v>
      </c>
      <c r="W86" s="7">
        <f t="shared" si="36"/>
        <v>0</v>
      </c>
      <c r="X86" s="31"/>
      <c r="Y86" s="32"/>
      <c r="Z86" s="35"/>
      <c r="AA86" s="8">
        <v>0</v>
      </c>
      <c r="AB86" s="7">
        <f t="shared" si="37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9"/>
      <c r="BE86" s="72"/>
      <c r="BF86" s="5"/>
      <c r="BG86" s="5"/>
      <c r="BH86" s="73"/>
      <c r="BI86" s="70">
        <f t="shared" si="43"/>
        <v>0</v>
      </c>
      <c r="BJ86" s="70">
        <f t="shared" si="44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0"/>
      </c>
      <c r="D87" s="7">
        <f t="shared" si="31"/>
        <v>0</v>
      </c>
      <c r="E87" s="9">
        <f t="shared" si="32"/>
        <v>0</v>
      </c>
      <c r="F87" s="51"/>
      <c r="G87" s="7">
        <v>0</v>
      </c>
      <c r="H87" s="7">
        <f t="shared" si="33"/>
        <v>0</v>
      </c>
      <c r="I87" s="31"/>
      <c r="J87" s="32"/>
      <c r="K87" s="35"/>
      <c r="L87" s="8">
        <v>0</v>
      </c>
      <c r="M87" s="7">
        <f t="shared" si="34"/>
        <v>0</v>
      </c>
      <c r="N87" s="31"/>
      <c r="O87" s="32"/>
      <c r="P87" s="35"/>
      <c r="Q87" s="8">
        <v>0</v>
      </c>
      <c r="R87" s="7">
        <f t="shared" si="35"/>
        <v>0</v>
      </c>
      <c r="S87" s="31"/>
      <c r="T87" s="32"/>
      <c r="U87" s="35"/>
      <c r="V87" s="8">
        <v>0</v>
      </c>
      <c r="W87" s="7">
        <f t="shared" si="36"/>
        <v>0</v>
      </c>
      <c r="X87" s="31"/>
      <c r="Y87" s="32"/>
      <c r="Z87" s="35"/>
      <c r="AA87" s="8">
        <v>0</v>
      </c>
      <c r="AB87" s="7">
        <f t="shared" si="37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9"/>
      <c r="BE87" s="72"/>
      <c r="BF87" s="5"/>
      <c r="BG87" s="5"/>
      <c r="BH87" s="73"/>
      <c r="BI87" s="70">
        <f t="shared" si="43"/>
        <v>0</v>
      </c>
      <c r="BJ87" s="70">
        <f t="shared" si="44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0"/>
      </c>
      <c r="D88" s="7">
        <f t="shared" si="31"/>
        <v>0</v>
      </c>
      <c r="E88" s="9">
        <f t="shared" si="32"/>
        <v>0</v>
      </c>
      <c r="F88" s="51"/>
      <c r="G88" s="7">
        <v>0</v>
      </c>
      <c r="H88" s="7">
        <f t="shared" si="33"/>
        <v>0</v>
      </c>
      <c r="I88" s="31"/>
      <c r="J88" s="32"/>
      <c r="K88" s="35"/>
      <c r="L88" s="8">
        <v>0</v>
      </c>
      <c r="M88" s="7">
        <f t="shared" si="34"/>
        <v>0</v>
      </c>
      <c r="N88" s="31"/>
      <c r="O88" s="32"/>
      <c r="P88" s="35"/>
      <c r="Q88" s="8">
        <v>0</v>
      </c>
      <c r="R88" s="7">
        <f t="shared" si="35"/>
        <v>0</v>
      </c>
      <c r="S88" s="31"/>
      <c r="T88" s="32"/>
      <c r="U88" s="35"/>
      <c r="V88" s="8">
        <v>0</v>
      </c>
      <c r="W88" s="7">
        <f t="shared" si="36"/>
        <v>0</v>
      </c>
      <c r="X88" s="31"/>
      <c r="Y88" s="32"/>
      <c r="Z88" s="35"/>
      <c r="AA88" s="8">
        <v>0</v>
      </c>
      <c r="AB88" s="7">
        <f t="shared" si="37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9"/>
      <c r="BE88" s="72"/>
      <c r="BF88" s="5"/>
      <c r="BG88" s="5"/>
      <c r="BH88" s="73"/>
      <c r="BI88" s="70">
        <f t="shared" si="43"/>
        <v>0</v>
      </c>
      <c r="BJ88" s="70">
        <f t="shared" si="44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0"/>
      </c>
      <c r="D89" s="7">
        <f t="shared" si="31"/>
        <v>0</v>
      </c>
      <c r="E89" s="9">
        <f t="shared" si="32"/>
        <v>0</v>
      </c>
      <c r="F89" s="51"/>
      <c r="G89" s="7">
        <v>0</v>
      </c>
      <c r="H89" s="7">
        <f t="shared" si="33"/>
        <v>0</v>
      </c>
      <c r="I89" s="31"/>
      <c r="J89" s="32"/>
      <c r="K89" s="35"/>
      <c r="L89" s="8">
        <v>0</v>
      </c>
      <c r="M89" s="7">
        <f t="shared" si="34"/>
        <v>0</v>
      </c>
      <c r="N89" s="31"/>
      <c r="O89" s="32"/>
      <c r="P89" s="35"/>
      <c r="Q89" s="8">
        <v>0</v>
      </c>
      <c r="R89" s="7">
        <f t="shared" si="35"/>
        <v>0</v>
      </c>
      <c r="S89" s="31"/>
      <c r="T89" s="32"/>
      <c r="U89" s="35"/>
      <c r="V89" s="8">
        <v>0</v>
      </c>
      <c r="W89" s="7">
        <f t="shared" si="36"/>
        <v>0</v>
      </c>
      <c r="X89" s="31"/>
      <c r="Y89" s="32"/>
      <c r="Z89" s="35"/>
      <c r="AA89" s="8">
        <v>0</v>
      </c>
      <c r="AB89" s="7">
        <f t="shared" si="37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9"/>
      <c r="BE89" s="72"/>
      <c r="BF89" s="5"/>
      <c r="BG89" s="5"/>
      <c r="BH89" s="73"/>
      <c r="BI89" s="70">
        <f t="shared" si="43"/>
        <v>0</v>
      </c>
      <c r="BJ89" s="70">
        <f t="shared" si="44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0"/>
      </c>
      <c r="D90" s="7">
        <f t="shared" si="31"/>
        <v>0</v>
      </c>
      <c r="E90" s="9">
        <f t="shared" si="32"/>
        <v>0</v>
      </c>
      <c r="F90" s="51"/>
      <c r="G90" s="7">
        <v>0</v>
      </c>
      <c r="H90" s="7">
        <f t="shared" si="33"/>
        <v>0</v>
      </c>
      <c r="I90" s="31"/>
      <c r="J90" s="32"/>
      <c r="K90" s="35"/>
      <c r="L90" s="8">
        <v>0</v>
      </c>
      <c r="M90" s="7">
        <f t="shared" si="34"/>
        <v>0</v>
      </c>
      <c r="N90" s="31"/>
      <c r="O90" s="32"/>
      <c r="P90" s="35"/>
      <c r="Q90" s="8">
        <v>0</v>
      </c>
      <c r="R90" s="7">
        <f t="shared" si="35"/>
        <v>0</v>
      </c>
      <c r="S90" s="31"/>
      <c r="T90" s="32"/>
      <c r="U90" s="35"/>
      <c r="V90" s="8">
        <v>0</v>
      </c>
      <c r="W90" s="7">
        <f t="shared" si="36"/>
        <v>0</v>
      </c>
      <c r="X90" s="31"/>
      <c r="Y90" s="32"/>
      <c r="Z90" s="35"/>
      <c r="AA90" s="8">
        <v>0</v>
      </c>
      <c r="AB90" s="7">
        <f t="shared" si="37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9"/>
      <c r="BE90" s="72"/>
      <c r="BF90" s="5"/>
      <c r="BG90" s="5"/>
      <c r="BH90" s="73"/>
      <c r="BI90" s="70">
        <f t="shared" si="43"/>
        <v>0</v>
      </c>
      <c r="BJ90" s="70">
        <f t="shared" si="44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0"/>
      </c>
      <c r="D91" s="7">
        <f t="shared" si="31"/>
        <v>0</v>
      </c>
      <c r="E91" s="9">
        <f t="shared" si="32"/>
        <v>0</v>
      </c>
      <c r="F91" s="51"/>
      <c r="G91" s="7">
        <v>0</v>
      </c>
      <c r="H91" s="7">
        <f t="shared" si="33"/>
        <v>0</v>
      </c>
      <c r="I91" s="31"/>
      <c r="J91" s="32"/>
      <c r="K91" s="35"/>
      <c r="L91" s="8">
        <v>0</v>
      </c>
      <c r="M91" s="7">
        <f t="shared" si="34"/>
        <v>0</v>
      </c>
      <c r="N91" s="31"/>
      <c r="O91" s="32"/>
      <c r="P91" s="35"/>
      <c r="Q91" s="8">
        <v>0</v>
      </c>
      <c r="R91" s="7">
        <f t="shared" si="35"/>
        <v>0</v>
      </c>
      <c r="S91" s="31"/>
      <c r="T91" s="32"/>
      <c r="U91" s="35"/>
      <c r="V91" s="8">
        <v>0</v>
      </c>
      <c r="W91" s="7">
        <f t="shared" si="36"/>
        <v>0</v>
      </c>
      <c r="X91" s="31"/>
      <c r="Y91" s="32"/>
      <c r="Z91" s="35"/>
      <c r="AA91" s="8">
        <v>0</v>
      </c>
      <c r="AB91" s="7">
        <f t="shared" si="37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9"/>
      <c r="BE91" s="72"/>
      <c r="BF91" s="5"/>
      <c r="BG91" s="5"/>
      <c r="BH91" s="73"/>
      <c r="BI91" s="70">
        <f t="shared" si="43"/>
        <v>0</v>
      </c>
      <c r="BJ91" s="70">
        <f t="shared" si="44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0"/>
      </c>
      <c r="D92" s="7">
        <f t="shared" si="31"/>
        <v>0</v>
      </c>
      <c r="E92" s="9">
        <f t="shared" si="32"/>
        <v>0</v>
      </c>
      <c r="F92" s="51"/>
      <c r="G92" s="7">
        <v>0</v>
      </c>
      <c r="H92" s="7">
        <f t="shared" si="33"/>
        <v>0</v>
      </c>
      <c r="I92" s="31"/>
      <c r="J92" s="32"/>
      <c r="K92" s="35"/>
      <c r="L92" s="8">
        <v>0</v>
      </c>
      <c r="M92" s="7">
        <f t="shared" si="34"/>
        <v>0</v>
      </c>
      <c r="N92" s="31"/>
      <c r="O92" s="32"/>
      <c r="P92" s="35"/>
      <c r="Q92" s="8">
        <v>0</v>
      </c>
      <c r="R92" s="7">
        <f t="shared" si="35"/>
        <v>0</v>
      </c>
      <c r="S92" s="31"/>
      <c r="T92" s="32"/>
      <c r="U92" s="35"/>
      <c r="V92" s="8">
        <v>0</v>
      </c>
      <c r="W92" s="7">
        <f t="shared" si="36"/>
        <v>0</v>
      </c>
      <c r="X92" s="31"/>
      <c r="Y92" s="32"/>
      <c r="Z92" s="35"/>
      <c r="AA92" s="8">
        <v>0</v>
      </c>
      <c r="AB92" s="7">
        <f t="shared" si="37"/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9"/>
      <c r="BE92" s="72"/>
      <c r="BF92" s="5"/>
      <c r="BG92" s="5"/>
      <c r="BH92" s="73"/>
      <c r="BI92" s="70">
        <f t="shared" si="43"/>
        <v>0</v>
      </c>
      <c r="BJ92" s="70">
        <f t="shared" si="44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0"/>
      </c>
      <c r="D93" s="7">
        <f t="shared" si="31"/>
        <v>0</v>
      </c>
      <c r="E93" s="9">
        <f t="shared" si="32"/>
        <v>0</v>
      </c>
      <c r="F93" s="51"/>
      <c r="G93" s="7">
        <v>0</v>
      </c>
      <c r="H93" s="7">
        <f t="shared" si="33"/>
        <v>0</v>
      </c>
      <c r="I93" s="31"/>
      <c r="J93" s="32"/>
      <c r="K93" s="35"/>
      <c r="L93" s="8">
        <v>0</v>
      </c>
      <c r="M93" s="7">
        <f t="shared" si="34"/>
        <v>0</v>
      </c>
      <c r="N93" s="31"/>
      <c r="O93" s="32"/>
      <c r="P93" s="35"/>
      <c r="Q93" s="8">
        <v>0</v>
      </c>
      <c r="R93" s="7">
        <f t="shared" si="35"/>
        <v>0</v>
      </c>
      <c r="S93" s="31"/>
      <c r="T93" s="32"/>
      <c r="U93" s="35"/>
      <c r="V93" s="8">
        <v>0</v>
      </c>
      <c r="W93" s="7">
        <f t="shared" si="36"/>
        <v>0</v>
      </c>
      <c r="X93" s="31"/>
      <c r="Y93" s="32"/>
      <c r="Z93" s="35"/>
      <c r="AA93" s="8">
        <v>0</v>
      </c>
      <c r="AB93" s="7">
        <f t="shared" si="37"/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9"/>
      <c r="BE93" s="72"/>
      <c r="BF93" s="5"/>
      <c r="BG93" s="5"/>
      <c r="BH93" s="73"/>
      <c r="BI93" s="70">
        <f t="shared" si="43"/>
        <v>0</v>
      </c>
      <c r="BJ93" s="70">
        <f t="shared" si="44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0"/>
      </c>
      <c r="D94" s="7">
        <f t="shared" si="31"/>
        <v>0</v>
      </c>
      <c r="E94" s="9">
        <f t="shared" si="32"/>
        <v>0</v>
      </c>
      <c r="F94" s="51"/>
      <c r="G94" s="7">
        <v>0</v>
      </c>
      <c r="H94" s="7">
        <f t="shared" si="33"/>
        <v>0</v>
      </c>
      <c r="I94" s="31"/>
      <c r="J94" s="32"/>
      <c r="K94" s="35"/>
      <c r="L94" s="8">
        <v>0</v>
      </c>
      <c r="M94" s="7">
        <f t="shared" si="34"/>
        <v>0</v>
      </c>
      <c r="N94" s="31"/>
      <c r="O94" s="32"/>
      <c r="P94" s="35"/>
      <c r="Q94" s="8">
        <v>0</v>
      </c>
      <c r="R94" s="7">
        <f t="shared" si="35"/>
        <v>0</v>
      </c>
      <c r="S94" s="31"/>
      <c r="T94" s="32"/>
      <c r="U94" s="35"/>
      <c r="V94" s="8">
        <v>0</v>
      </c>
      <c r="W94" s="7">
        <f t="shared" si="36"/>
        <v>0</v>
      </c>
      <c r="X94" s="31"/>
      <c r="Y94" s="32"/>
      <c r="Z94" s="35"/>
      <c r="AA94" s="8">
        <v>0</v>
      </c>
      <c r="AB94" s="7">
        <f t="shared" si="37"/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9"/>
      <c r="BE94" s="72"/>
      <c r="BF94" s="5"/>
      <c r="BG94" s="5"/>
      <c r="BH94" s="73"/>
      <c r="BI94" s="70">
        <f t="shared" si="43"/>
        <v>0</v>
      </c>
      <c r="BJ94" s="70">
        <f t="shared" si="44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0"/>
      </c>
      <c r="D95" s="7">
        <f t="shared" si="31"/>
        <v>0</v>
      </c>
      <c r="E95" s="9">
        <f t="shared" si="32"/>
        <v>0</v>
      </c>
      <c r="F95" s="51"/>
      <c r="G95" s="7">
        <v>0</v>
      </c>
      <c r="H95" s="7">
        <f t="shared" si="33"/>
        <v>0</v>
      </c>
      <c r="I95" s="31"/>
      <c r="J95" s="32"/>
      <c r="K95" s="35"/>
      <c r="L95" s="8">
        <v>0</v>
      </c>
      <c r="M95" s="7">
        <f t="shared" si="34"/>
        <v>0</v>
      </c>
      <c r="N95" s="31"/>
      <c r="O95" s="32"/>
      <c r="P95" s="35"/>
      <c r="Q95" s="8">
        <v>0</v>
      </c>
      <c r="R95" s="7">
        <f t="shared" si="35"/>
        <v>0</v>
      </c>
      <c r="S95" s="31"/>
      <c r="T95" s="32"/>
      <c r="U95" s="35"/>
      <c r="V95" s="8">
        <v>0</v>
      </c>
      <c r="W95" s="7">
        <f t="shared" si="36"/>
        <v>0</v>
      </c>
      <c r="X95" s="31"/>
      <c r="Y95" s="32"/>
      <c r="Z95" s="35"/>
      <c r="AA95" s="8">
        <v>0</v>
      </c>
      <c r="AB95" s="7">
        <f t="shared" si="37"/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9"/>
      <c r="BE95" s="72"/>
      <c r="BF95" s="5"/>
      <c r="BG95" s="5"/>
      <c r="BH95" s="73"/>
      <c r="BI95" s="70">
        <f t="shared" si="43"/>
        <v>0</v>
      </c>
      <c r="BJ95" s="70">
        <f t="shared" si="44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0"/>
      </c>
      <c r="D96" s="7">
        <f t="shared" si="31"/>
        <v>0</v>
      </c>
      <c r="E96" s="9">
        <f t="shared" si="32"/>
        <v>0</v>
      </c>
      <c r="F96" s="51"/>
      <c r="G96" s="7">
        <v>0</v>
      </c>
      <c r="H96" s="7">
        <f t="shared" si="33"/>
        <v>0</v>
      </c>
      <c r="I96" s="31"/>
      <c r="J96" s="32"/>
      <c r="K96" s="35"/>
      <c r="L96" s="8">
        <v>0</v>
      </c>
      <c r="M96" s="7">
        <f t="shared" si="34"/>
        <v>0</v>
      </c>
      <c r="N96" s="31"/>
      <c r="O96" s="32"/>
      <c r="P96" s="35"/>
      <c r="Q96" s="8">
        <v>0</v>
      </c>
      <c r="R96" s="7">
        <f t="shared" si="35"/>
        <v>0</v>
      </c>
      <c r="S96" s="31"/>
      <c r="T96" s="32"/>
      <c r="U96" s="35"/>
      <c r="V96" s="8">
        <v>0</v>
      </c>
      <c r="W96" s="7">
        <f t="shared" si="36"/>
        <v>0</v>
      </c>
      <c r="X96" s="31"/>
      <c r="Y96" s="32"/>
      <c r="Z96" s="35"/>
      <c r="AA96" s="8">
        <v>0</v>
      </c>
      <c r="AB96" s="7">
        <f t="shared" si="37"/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9"/>
      <c r="BE96" s="72"/>
      <c r="BF96" s="5"/>
      <c r="BG96" s="5"/>
      <c r="BH96" s="73"/>
      <c r="BI96" s="70">
        <f t="shared" si="43"/>
        <v>0</v>
      </c>
      <c r="BJ96" s="70">
        <f t="shared" si="44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0"/>
      </c>
      <c r="D97" s="7">
        <f t="shared" si="31"/>
        <v>0</v>
      </c>
      <c r="E97" s="9">
        <f t="shared" si="32"/>
        <v>0</v>
      </c>
      <c r="F97" s="51"/>
      <c r="G97" s="7">
        <v>0</v>
      </c>
      <c r="H97" s="7">
        <f t="shared" si="33"/>
        <v>0</v>
      </c>
      <c r="I97" s="31"/>
      <c r="J97" s="32"/>
      <c r="K97" s="35"/>
      <c r="L97" s="8">
        <v>0</v>
      </c>
      <c r="M97" s="7">
        <f t="shared" si="34"/>
        <v>0</v>
      </c>
      <c r="N97" s="31"/>
      <c r="O97" s="32"/>
      <c r="P97" s="35"/>
      <c r="Q97" s="8">
        <v>0</v>
      </c>
      <c r="R97" s="7">
        <f t="shared" si="35"/>
        <v>0</v>
      </c>
      <c r="S97" s="31"/>
      <c r="T97" s="32"/>
      <c r="U97" s="35"/>
      <c r="V97" s="8">
        <v>0</v>
      </c>
      <c r="W97" s="7">
        <f t="shared" si="36"/>
        <v>0</v>
      </c>
      <c r="X97" s="31"/>
      <c r="Y97" s="32"/>
      <c r="Z97" s="35"/>
      <c r="AA97" s="8">
        <v>0</v>
      </c>
      <c r="AB97" s="7">
        <f t="shared" si="37"/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9"/>
      <c r="BE97" s="72"/>
      <c r="BF97" s="5"/>
      <c r="BG97" s="5"/>
      <c r="BH97" s="73"/>
      <c r="BI97" s="70">
        <f t="shared" si="43"/>
        <v>0</v>
      </c>
      <c r="BJ97" s="70">
        <f t="shared" si="44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0"/>
      </c>
      <c r="D98" s="7">
        <f t="shared" si="31"/>
        <v>0</v>
      </c>
      <c r="E98" s="9">
        <f t="shared" si="32"/>
        <v>0</v>
      </c>
      <c r="F98" s="51"/>
      <c r="G98" s="7">
        <v>0</v>
      </c>
      <c r="H98" s="7">
        <f t="shared" si="33"/>
        <v>0</v>
      </c>
      <c r="I98" s="31"/>
      <c r="J98" s="32"/>
      <c r="K98" s="35"/>
      <c r="L98" s="8">
        <v>0</v>
      </c>
      <c r="M98" s="7">
        <f t="shared" si="34"/>
        <v>0</v>
      </c>
      <c r="N98" s="31"/>
      <c r="O98" s="32"/>
      <c r="P98" s="35"/>
      <c r="Q98" s="8">
        <v>0</v>
      </c>
      <c r="R98" s="7">
        <f t="shared" si="35"/>
        <v>0</v>
      </c>
      <c r="S98" s="31"/>
      <c r="T98" s="32"/>
      <c r="U98" s="35"/>
      <c r="V98" s="8">
        <v>0</v>
      </c>
      <c r="W98" s="7">
        <f t="shared" si="36"/>
        <v>0</v>
      </c>
      <c r="X98" s="31"/>
      <c r="Y98" s="32"/>
      <c r="Z98" s="35"/>
      <c r="AA98" s="8">
        <v>0</v>
      </c>
      <c r="AB98" s="7">
        <f t="shared" si="37"/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9"/>
      <c r="BE98" s="72"/>
      <c r="BF98" s="5"/>
      <c r="BG98" s="5"/>
      <c r="BH98" s="73"/>
      <c r="BI98" s="70">
        <f t="shared" si="43"/>
        <v>0</v>
      </c>
      <c r="BJ98" s="70">
        <f t="shared" si="44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1"/>
        <v>0</v>
      </c>
      <c r="E99" s="9">
        <f t="shared" si="32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4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1"/>
        <v>0</v>
      </c>
      <c r="E100" s="9">
        <f t="shared" si="32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4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1"/>
        <v>0</v>
      </c>
      <c r="E101" s="9">
        <f t="shared" si="32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4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1"/>
        <v>0</v>
      </c>
      <c r="E102" s="10">
        <f t="shared" si="32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4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52</v>
      </c>
      <c r="J103" s="18"/>
      <c r="K103" s="17"/>
      <c r="L103" s="18"/>
      <c r="M103" s="18"/>
      <c r="N103" s="18">
        <f>COUNTA(N3:N102)</f>
        <v>52</v>
      </c>
      <c r="O103" s="18"/>
      <c r="P103" s="17"/>
      <c r="Q103" s="18"/>
      <c r="R103" s="18"/>
      <c r="S103" s="18">
        <f>COUNTA(S3:S102)</f>
        <v>52</v>
      </c>
      <c r="T103" s="18"/>
      <c r="U103" s="17"/>
      <c r="V103" s="18"/>
      <c r="W103" s="18"/>
      <c r="X103" s="18">
        <f>COUNTA(X3:X102)</f>
        <v>52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F1:I1"/>
    <mergeCell ref="K1:N1"/>
    <mergeCell ref="A1:A2"/>
    <mergeCell ref="B1:E1"/>
    <mergeCell ref="AJ1:AM1"/>
    <mergeCell ref="AO1:AR1"/>
    <mergeCell ref="AT1:AW1"/>
    <mergeCell ref="AY1:BB1"/>
    <mergeCell ref="P1:S1"/>
    <mergeCell ref="U1:X1"/>
    <mergeCell ref="Z1:AC1"/>
    <mergeCell ref="AE1:AH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2010-08-13T13:54:10Z</dcterms:modified>
  <cp:category/>
  <cp:version/>
  <cp:contentType/>
  <cp:contentStatus/>
  <cp:revision>1</cp:revision>
</cp:coreProperties>
</file>